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исполнение  1 кв 2024 год" sheetId="4" r:id="rId1"/>
  </sheets>
  <calcPr calcId="144525"/>
</workbook>
</file>

<file path=xl/calcChain.xml><?xml version="1.0" encoding="utf-8"?>
<calcChain xmlns="http://schemas.openxmlformats.org/spreadsheetml/2006/main">
  <c r="D50" i="4" l="1"/>
  <c r="D47" i="4"/>
  <c r="D43" i="4"/>
  <c r="D40" i="4"/>
  <c r="D34" i="4"/>
  <c r="D30" i="4"/>
  <c r="D24" i="4"/>
  <c r="D20" i="4"/>
  <c r="D18" i="4"/>
  <c r="D9" i="4"/>
  <c r="C55" i="4" l="1"/>
  <c r="C50" i="4"/>
  <c r="C47" i="4"/>
  <c r="C43" i="4"/>
  <c r="C40" i="4"/>
  <c r="C34" i="4"/>
  <c r="C30" i="4"/>
  <c r="C24" i="4"/>
  <c r="C20" i="4"/>
  <c r="C18" i="4"/>
  <c r="C9" i="4"/>
  <c r="C7" i="4" s="1"/>
  <c r="E26" i="4" l="1"/>
  <c r="E38" i="4"/>
  <c r="E23" i="4"/>
  <c r="E22" i="4"/>
  <c r="E52" i="4" l="1"/>
  <c r="E51" i="4"/>
  <c r="E49" i="4"/>
  <c r="E48" i="4"/>
  <c r="E46" i="4"/>
  <c r="E44" i="4"/>
  <c r="E43" i="4"/>
  <c r="E42" i="4"/>
  <c r="E41" i="4"/>
  <c r="E39" i="4"/>
  <c r="E37" i="4"/>
  <c r="E36" i="4"/>
  <c r="E35" i="4"/>
  <c r="E33" i="4"/>
  <c r="E32" i="4"/>
  <c r="E30" i="4"/>
  <c r="E29" i="4"/>
  <c r="E28" i="4"/>
  <c r="E25" i="4"/>
  <c r="E24" i="4"/>
  <c r="E21" i="4"/>
  <c r="E19" i="4"/>
  <c r="E18" i="4"/>
  <c r="E17" i="4"/>
  <c r="E14" i="4"/>
  <c r="E12" i="4"/>
  <c r="E11" i="4"/>
  <c r="E10" i="4"/>
  <c r="E20" i="4" l="1"/>
  <c r="D7" i="4"/>
  <c r="E47" i="4"/>
  <c r="E34" i="4"/>
  <c r="E9" i="4"/>
  <c r="E50" i="4"/>
  <c r="E40" i="4"/>
  <c r="E7" i="4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<sst xmlns="http://schemas.openxmlformats.org/spreadsheetml/2006/main" count="111" uniqueCount="111">
  <si>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</si>
  <si>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</si>
  <si>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</si>
  <si>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</si>
  <si>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</si>
  <si>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</si>
  <si>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</si>
  <si>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</si>
  <si>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</si>
  <si>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</si>
  <si>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</si>
  <si>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</si>
  <si>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</si>
  <si>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</si>
  <si>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</si>
  <si>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</si>
  <si>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</si>
  <si>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</si>
  <si>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</si>
  <si>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</si>
  <si>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</si>
  <si>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</si>
  <si>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</si>
  <si>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</si>
  <si>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</si>
  <si>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</si>
  <si>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</si>
  <si>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</si>
  <si>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</si>
  <si>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</si>
  <si>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</si>
  <si>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</si>
  <si>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</si>
  <si>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</si>
  <si>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</si>
  <si>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</si>
  <si>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</si>
  <si>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</si>
  <si>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</si>
  <si>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</si>
  <si>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</si>
  <si>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</si>
  <si>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</si>
  <si>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</si>
  <si>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</si>
  <si>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</si>
  <si>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</si>
  <si>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</si>
  <si>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</si>
  <si>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</si>
  <si>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</si>
  <si>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</si>
  <si>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</si>
  <si>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</si>
  <si>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</si>
  <si>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</si>
  <si>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</si>
  <si>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</si>
  <si>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</si>
  <si>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</si>
  <si>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</si>
  <si>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</si>
  <si>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</si>
  <si>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</si>
  <si>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</si>
  <si>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</si>
  <si>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</si>
  <si>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</si>
  <si>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</si>
  <si>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</si>
  <si>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</si>
  <si>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</si>
  <si>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</si>
  <si>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</si>
  <si>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</si>
  <si>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</si>
  <si>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</si>
  <si>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</si>
  <si>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</si>
  <si>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</si>
  <si>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</si>
  <si>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</si>
  <si>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</si>
  <si>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</si>
  <si>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</si>
  <si>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</si>
  <si>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</si>
  <si>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</si>
  <si>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</si>
  <si>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</si>
  <si>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</si>
  <si>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</si>
  <si>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</si>
  <si>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</si>
  <si>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</si>
  <si>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</si>
  <si>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</si>
  <si>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</si>
  <si>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</si>
  <si>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</si>
  <si>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</si>
  <si>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</si>
  <si>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</si>
  <si>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</si>
  <si>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</si>
  <si>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</si>
  <si>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</si>
  <si>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1 квартал 2024 года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</si>
  <si>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1 квартал  2023год</t>
  </si>
  <si>
    <t>Исполнение консолидированного  бюджета МО "Усть-Коксинский район" РА за 1 квартал 2024 год</t>
  </si>
  <si>
    <t>темп роста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</si>
</sst>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5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4" fontId="21" fillId="0" borderId="50" xfId="0" applyNumberFormat="1" applyFont="1" applyBorder="1" applyAlignment="1">
      <alignment vertical="top" wrapText="1"/>
    </xf>
    <xf numFmtId="4" fontId="22" fillId="0" borderId="48" xfId="0" applyNumberFormat="1" applyFont="1" applyBorder="1"/>
    <xf numFmtId="4" fontId="23" fillId="4" borderId="49" xfId="40" applyNumberFormat="1" applyFont="1" applyFill="1" applyBorder="1" applyProtection="1">
      <alignment horizontal="right" shrinkToFit="1"/>
    </xf>
    <xf numFmtId="4" fontId="23" fillId="4" borderId="52" xfId="40" applyNumberFormat="1" applyFont="1" applyFill="1" applyBorder="1" applyProtection="1">
      <alignment horizontal="right" shrinkToFit="1"/>
    </xf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K53" sqref="K53"/>
    </sheetView>
  </sheetViews>
  <sheetFormatPr defaultColWidth="8.85546875" defaultRowHeight="15" x14ac:dyDescent="0.25"/>
  <cols>
    <col min="1" max="1" width="41.140625" style="8" customWidth="1"/>
    <col min="2" max="2" width="10.28515625" style="8" customWidth="1"/>
    <col min="3" max="3" width="17.42578125" style="8" customWidth="1"/>
    <col min="4" max="4" width="21.42578125" style="2" customWidth="1"/>
    <col min="5" max="5" width="17.7109375" style="3" customWidth="1"/>
    <col min="6" max="16384" width="8.85546875" style="3"/>
  </cols>
  <sheetData>
    <row r="1" spans="1:5" x14ac:dyDescent="0.25">
      <c r="A1" s="1"/>
      <c r="B1" s="1"/>
      <c r="C1" s="1"/>
    </row>
    <row r="2" spans="1:5" ht="56.45" customHeight="1" x14ac:dyDescent="0.25">
      <c r="A2" s="36" t="s">
        <v>107</v>
      </c>
      <c r="B2" s="36"/>
      <c r="C2" s="36"/>
      <c r="D2" s="36"/>
      <c r="E2" s="36"/>
    </row>
    <row r="3" spans="1:5" ht="15.75" thickBot="1" x14ac:dyDescent="0.3">
      <c r="A3" s="10"/>
      <c r="B3" s="11"/>
      <c r="C3" s="11"/>
    </row>
    <row r="4" spans="1:5" ht="14.45" customHeight="1" x14ac:dyDescent="0.25">
      <c r="A4" s="37" t="s">
        <v>0</v>
      </c>
      <c r="B4" s="39" t="s">
        <v>8</v>
      </c>
      <c r="C4" s="41" t="s">
        <v>108</v>
      </c>
      <c r="D4" s="41" t="s">
        <v>109</v>
      </c>
      <c r="E4" s="43" t="s">
        <v>110</v>
      </c>
    </row>
    <row r="5" spans="1:5" ht="55.15" customHeight="1" x14ac:dyDescent="0.25">
      <c r="A5" s="38"/>
      <c r="B5" s="40"/>
      <c r="C5" s="42"/>
      <c r="D5" s="42"/>
      <c r="E5" s="44"/>
    </row>
    <row r="6" spans="1:5" ht="15.75" thickBot="1" x14ac:dyDescent="0.3">
      <c r="A6" s="14" t="s">
        <v>1</v>
      </c>
      <c r="B6" s="15" t="s">
        <v>2</v>
      </c>
      <c r="C6" s="16" t="s">
        <v>3</v>
      </c>
      <c r="D6" s="4" t="s">
        <v>4</v>
      </c>
      <c r="E6" s="17" t="s">
        <v>5</v>
      </c>
    </row>
    <row r="7" spans="1:5" x14ac:dyDescent="0.25">
      <c r="A7" s="18" t="s">
        <v>9</v>
      </c>
      <c r="B7" s="19" t="s">
        <v>6</v>
      </c>
      <c r="C7" s="33">
        <f>C9+C18+C20+C24+C30+C34+C40+C43+C47+C50+C53+C55</f>
        <v>215758943.48000002</v>
      </c>
      <c r="D7" s="33">
        <f>D9+D18+D20+D24+D30+D34+D40+D43+D47+D50+D53+D55</f>
        <v>260045935.96000001</v>
      </c>
      <c r="E7" s="20">
        <f>D7/C7*100</f>
        <v>120.52614448592034</v>
      </c>
    </row>
    <row r="8" spans="1:5" x14ac:dyDescent="0.25">
      <c r="A8" s="21" t="s">
        <v>7</v>
      </c>
      <c r="B8" s="22"/>
      <c r="C8" s="5"/>
      <c r="D8" s="5"/>
      <c r="E8" s="23"/>
    </row>
    <row r="9" spans="1:5" x14ac:dyDescent="0.25">
      <c r="A9" s="24" t="s">
        <v>10</v>
      </c>
      <c r="B9" s="22" t="s">
        <v>55</v>
      </c>
      <c r="C9" s="34">
        <f>C10+C11+C12+C13+C14+C16+C17+C15</f>
        <v>23126857.890000001</v>
      </c>
      <c r="D9" s="34">
        <f>D10+D11+D12+D13+D14+D16+D17+D15</f>
        <v>26635021.960000001</v>
      </c>
      <c r="E9" s="20">
        <f t="shared" ref="E9:E52" si="0">D9/C9*100</f>
        <v>115.16922050840689</v>
      </c>
    </row>
    <row r="10" spans="1:5" ht="34.5" x14ac:dyDescent="0.25">
      <c r="A10" s="24" t="s">
        <v>11</v>
      </c>
      <c r="B10" s="22" t="s">
        <v>56</v>
      </c>
      <c r="C10" s="29">
        <v>1585392.01</v>
      </c>
      <c r="D10" s="29">
        <v>1768017.71</v>
      </c>
      <c r="E10" s="20">
        <f t="shared" si="0"/>
        <v>111.51927717864555</v>
      </c>
    </row>
    <row r="11" spans="1:5" ht="45.75" x14ac:dyDescent="0.25">
      <c r="A11" s="24" t="s">
        <v>12</v>
      </c>
      <c r="B11" s="22" t="s">
        <v>57</v>
      </c>
      <c r="C11" s="29">
        <v>705217.4</v>
      </c>
      <c r="D11" s="29">
        <v>631626.84</v>
      </c>
      <c r="E11" s="20">
        <f t="shared" si="0"/>
        <v>89.564840572566695</v>
      </c>
    </row>
    <row r="12" spans="1:5" ht="45.75" x14ac:dyDescent="0.25">
      <c r="A12" s="24" t="s">
        <v>13</v>
      </c>
      <c r="B12" s="22" t="s">
        <v>58</v>
      </c>
      <c r="C12" s="29">
        <v>8782109.0099999998</v>
      </c>
      <c r="D12" s="29">
        <v>10323935.550000001</v>
      </c>
      <c r="E12" s="20">
        <f t="shared" si="0"/>
        <v>117.55644957543063</v>
      </c>
    </row>
    <row r="13" spans="1:5" x14ac:dyDescent="0.25">
      <c r="A13" s="24" t="s">
        <v>14</v>
      </c>
      <c r="B13" s="22" t="s">
        <v>59</v>
      </c>
      <c r="C13" s="29"/>
      <c r="D13" s="29"/>
      <c r="E13" s="20"/>
    </row>
    <row r="14" spans="1:5" ht="34.5" x14ac:dyDescent="0.25">
      <c r="A14" s="24" t="s">
        <v>15</v>
      </c>
      <c r="B14" s="22" t="s">
        <v>60</v>
      </c>
      <c r="C14" s="29">
        <v>2191683.65</v>
      </c>
      <c r="D14" s="29">
        <v>2754534.76</v>
      </c>
      <c r="E14" s="20">
        <f t="shared" si="0"/>
        <v>125.68122046263382</v>
      </c>
    </row>
    <row r="15" spans="1:5" x14ac:dyDescent="0.25">
      <c r="A15" s="24" t="s">
        <v>106</v>
      </c>
      <c r="B15" s="22" t="s">
        <v>105</v>
      </c>
      <c r="C15" s="29"/>
      <c r="D15" s="29"/>
      <c r="E15" s="20"/>
    </row>
    <row r="16" spans="1:5" x14ac:dyDescent="0.25">
      <c r="A16" s="24" t="s">
        <v>16</v>
      </c>
      <c r="B16" s="22" t="s">
        <v>61</v>
      </c>
      <c r="C16" s="29"/>
      <c r="D16" s="29"/>
      <c r="E16" s="20"/>
    </row>
    <row r="17" spans="1:5" x14ac:dyDescent="0.25">
      <c r="A17" s="24" t="s">
        <v>17</v>
      </c>
      <c r="B17" s="22" t="s">
        <v>62</v>
      </c>
      <c r="C17" s="29">
        <v>9862455.8200000003</v>
      </c>
      <c r="D17" s="29">
        <v>11156907.1</v>
      </c>
      <c r="E17" s="20">
        <f t="shared" si="0"/>
        <v>113.12504008763204</v>
      </c>
    </row>
    <row r="18" spans="1:5" x14ac:dyDescent="0.25">
      <c r="A18" s="24" t="s">
        <v>18</v>
      </c>
      <c r="B18" s="22" t="s">
        <v>63</v>
      </c>
      <c r="C18" s="34">
        <f>C19</f>
        <v>401210</v>
      </c>
      <c r="D18" s="34">
        <f>D19</f>
        <v>465194.7</v>
      </c>
      <c r="E18" s="20">
        <f t="shared" si="0"/>
        <v>115.94793250417487</v>
      </c>
    </row>
    <row r="19" spans="1:5" x14ac:dyDescent="0.25">
      <c r="A19" s="24" t="s">
        <v>64</v>
      </c>
      <c r="B19" s="22" t="s">
        <v>65</v>
      </c>
      <c r="C19" s="29">
        <v>401210</v>
      </c>
      <c r="D19" s="29">
        <v>465194.7</v>
      </c>
      <c r="E19" s="20">
        <f t="shared" si="0"/>
        <v>115.94793250417487</v>
      </c>
    </row>
    <row r="20" spans="1:5" ht="23.25" x14ac:dyDescent="0.25">
      <c r="A20" s="24" t="s">
        <v>19</v>
      </c>
      <c r="B20" s="22" t="s">
        <v>66</v>
      </c>
      <c r="C20" s="34">
        <f>C21+C22+C23</f>
        <v>1451408.92</v>
      </c>
      <c r="D20" s="34">
        <f>D21+D22+D23</f>
        <v>949781.77</v>
      </c>
      <c r="E20" s="20">
        <f t="shared" si="0"/>
        <v>65.438606371524855</v>
      </c>
    </row>
    <row r="21" spans="1:5" ht="34.5" x14ac:dyDescent="0.25">
      <c r="A21" s="24" t="s">
        <v>20</v>
      </c>
      <c r="B21" s="22" t="s">
        <v>67</v>
      </c>
      <c r="C21" s="28"/>
      <c r="D21" s="28"/>
      <c r="E21" s="20" t="e">
        <f t="shared" si="0"/>
        <v>#DIV/0!</v>
      </c>
    </row>
    <row r="22" spans="1:5" x14ac:dyDescent="0.25">
      <c r="A22" s="24" t="s">
        <v>21</v>
      </c>
      <c r="B22" s="22" t="s">
        <v>68</v>
      </c>
      <c r="C22" s="29">
        <v>1451408.92</v>
      </c>
      <c r="D22" s="29">
        <v>949781.77</v>
      </c>
      <c r="E22" s="20">
        <f t="shared" si="0"/>
        <v>65.438606371524855</v>
      </c>
    </row>
    <row r="23" spans="1:5" ht="23.25" x14ac:dyDescent="0.25">
      <c r="A23" s="24" t="s">
        <v>22</v>
      </c>
      <c r="B23" s="22" t="s">
        <v>69</v>
      </c>
      <c r="C23" s="29"/>
      <c r="D23" s="29"/>
      <c r="E23" s="20" t="e">
        <f t="shared" si="0"/>
        <v>#DIV/0!</v>
      </c>
    </row>
    <row r="24" spans="1:5" x14ac:dyDescent="0.25">
      <c r="A24" s="24" t="s">
        <v>23</v>
      </c>
      <c r="B24" s="22" t="s">
        <v>70</v>
      </c>
      <c r="C24" s="34">
        <f>C25+C26+C28+C29+C27</f>
        <v>2234074.4400000004</v>
      </c>
      <c r="D24" s="34">
        <f>D25+D26+D28+D29+D27</f>
        <v>3043934.09</v>
      </c>
      <c r="E24" s="20">
        <f t="shared" si="0"/>
        <v>136.25034311748357</v>
      </c>
    </row>
    <row r="25" spans="1:5" x14ac:dyDescent="0.25">
      <c r="A25" s="24" t="s">
        <v>24</v>
      </c>
      <c r="B25" s="22" t="s">
        <v>71</v>
      </c>
      <c r="C25" s="29">
        <v>200971.31</v>
      </c>
      <c r="D25" s="29">
        <v>110733.44</v>
      </c>
      <c r="E25" s="20">
        <f t="shared" si="0"/>
        <v>55.099128328317114</v>
      </c>
    </row>
    <row r="26" spans="1:5" x14ac:dyDescent="0.25">
      <c r="A26" s="24" t="s">
        <v>25</v>
      </c>
      <c r="B26" s="22" t="s">
        <v>72</v>
      </c>
      <c r="C26" s="29">
        <v>43500</v>
      </c>
      <c r="D26" s="29">
        <v>645200</v>
      </c>
      <c r="E26" s="20">
        <f t="shared" si="0"/>
        <v>1483.2183908045977</v>
      </c>
    </row>
    <row r="27" spans="1:5" hidden="1" x14ac:dyDescent="0.25">
      <c r="A27" s="24" t="s">
        <v>103</v>
      </c>
      <c r="B27" s="22" t="s">
        <v>102</v>
      </c>
      <c r="C27" s="29"/>
      <c r="D27" s="29"/>
      <c r="E27" s="20"/>
    </row>
    <row r="28" spans="1:5" x14ac:dyDescent="0.25">
      <c r="A28" s="24" t="s">
        <v>26</v>
      </c>
      <c r="B28" s="22" t="s">
        <v>73</v>
      </c>
      <c r="C28" s="29">
        <v>1502952.36</v>
      </c>
      <c r="D28" s="29">
        <v>1803525.1200000001</v>
      </c>
      <c r="E28" s="20">
        <f t="shared" si="0"/>
        <v>119.99882151953238</v>
      </c>
    </row>
    <row r="29" spans="1:5" ht="23.25" x14ac:dyDescent="0.25">
      <c r="A29" s="24" t="s">
        <v>27</v>
      </c>
      <c r="B29" s="22" t="s">
        <v>74</v>
      </c>
      <c r="C29" s="29">
        <v>486650.77</v>
      </c>
      <c r="D29" s="29">
        <v>484475.53</v>
      </c>
      <c r="E29" s="20">
        <f t="shared" si="0"/>
        <v>99.553018276329865</v>
      </c>
    </row>
    <row r="30" spans="1:5" x14ac:dyDescent="0.25">
      <c r="A30" s="24" t="s">
        <v>28</v>
      </c>
      <c r="B30" s="22" t="s">
        <v>75</v>
      </c>
      <c r="C30" s="35">
        <f>C32+C33+C31</f>
        <v>6265579.9399999995</v>
      </c>
      <c r="D30" s="35">
        <f>D32+D33+D31</f>
        <v>6225881.6399999997</v>
      </c>
      <c r="E30" s="20">
        <f t="shared" si="0"/>
        <v>99.366406615506378</v>
      </c>
    </row>
    <row r="31" spans="1:5" x14ac:dyDescent="0.25">
      <c r="A31" s="24"/>
      <c r="B31" s="9" t="s">
        <v>104</v>
      </c>
      <c r="C31" s="30"/>
      <c r="D31" s="30">
        <v>199924</v>
      </c>
      <c r="E31" s="20"/>
    </row>
    <row r="32" spans="1:5" x14ac:dyDescent="0.25">
      <c r="A32" s="24" t="s">
        <v>29</v>
      </c>
      <c r="B32" s="22" t="s">
        <v>76</v>
      </c>
      <c r="C32" s="31">
        <v>4958167.3499999996</v>
      </c>
      <c r="D32" s="31">
        <v>5000000</v>
      </c>
      <c r="E32" s="20">
        <f t="shared" si="0"/>
        <v>100.84371194126798</v>
      </c>
    </row>
    <row r="33" spans="1:5" x14ac:dyDescent="0.25">
      <c r="A33" s="24" t="s">
        <v>30</v>
      </c>
      <c r="B33" s="22" t="s">
        <v>77</v>
      </c>
      <c r="C33" s="29">
        <v>1307412.5900000001</v>
      </c>
      <c r="D33" s="29">
        <v>1025957.64</v>
      </c>
      <c r="E33" s="20">
        <f t="shared" si="0"/>
        <v>78.472369613635124</v>
      </c>
    </row>
    <row r="34" spans="1:5" x14ac:dyDescent="0.25">
      <c r="A34" s="24" t="s">
        <v>31</v>
      </c>
      <c r="B34" s="22" t="s">
        <v>78</v>
      </c>
      <c r="C34" s="34">
        <f>C35+C36+C37+C38+C39</f>
        <v>149073404.18000001</v>
      </c>
      <c r="D34" s="34">
        <f>D35+D36+D37+D38+D39</f>
        <v>188665015.62</v>
      </c>
      <c r="E34" s="20">
        <f t="shared" si="0"/>
        <v>126.55846739247649</v>
      </c>
    </row>
    <row r="35" spans="1:5" x14ac:dyDescent="0.25">
      <c r="A35" s="24" t="s">
        <v>32</v>
      </c>
      <c r="B35" s="22" t="s">
        <v>79</v>
      </c>
      <c r="C35" s="29">
        <v>32016751.280000001</v>
      </c>
      <c r="D35" s="29">
        <v>42849527.670000002</v>
      </c>
      <c r="E35" s="20">
        <f t="shared" si="0"/>
        <v>133.83471450698667</v>
      </c>
    </row>
    <row r="36" spans="1:5" x14ac:dyDescent="0.25">
      <c r="A36" s="24" t="s">
        <v>33</v>
      </c>
      <c r="B36" s="22" t="s">
        <v>80</v>
      </c>
      <c r="C36" s="29">
        <v>100141834.13</v>
      </c>
      <c r="D36" s="29">
        <v>126191091.48</v>
      </c>
      <c r="E36" s="20">
        <f t="shared" si="0"/>
        <v>126.01236294132974</v>
      </c>
    </row>
    <row r="37" spans="1:5" x14ac:dyDescent="0.25">
      <c r="A37" s="24" t="s">
        <v>34</v>
      </c>
      <c r="B37" s="22" t="s">
        <v>81</v>
      </c>
      <c r="C37" s="29">
        <v>10224119</v>
      </c>
      <c r="D37" s="29">
        <v>11305446.92</v>
      </c>
      <c r="E37" s="20">
        <f t="shared" si="0"/>
        <v>110.57624544471753</v>
      </c>
    </row>
    <row r="38" spans="1:5" x14ac:dyDescent="0.25">
      <c r="A38" s="24" t="s">
        <v>35</v>
      </c>
      <c r="B38" s="22" t="s">
        <v>82</v>
      </c>
      <c r="C38" s="29">
        <v>35399.279999999999</v>
      </c>
      <c r="D38" s="29">
        <v>52000</v>
      </c>
      <c r="E38" s="20">
        <f t="shared" si="0"/>
        <v>146.89564307522639</v>
      </c>
    </row>
    <row r="39" spans="1:5" x14ac:dyDescent="0.25">
      <c r="A39" s="24" t="s">
        <v>36</v>
      </c>
      <c r="B39" s="22" t="s">
        <v>83</v>
      </c>
      <c r="C39" s="29">
        <v>6655300.4900000002</v>
      </c>
      <c r="D39" s="29">
        <v>8266949.5499999998</v>
      </c>
      <c r="E39" s="20">
        <f t="shared" si="0"/>
        <v>124.2160224383798</v>
      </c>
    </row>
    <row r="40" spans="1:5" x14ac:dyDescent="0.25">
      <c r="A40" s="24" t="s">
        <v>37</v>
      </c>
      <c r="B40" s="22" t="s">
        <v>84</v>
      </c>
      <c r="C40" s="34">
        <f>C41+C42</f>
        <v>26017069.77</v>
      </c>
      <c r="D40" s="34">
        <f>D41+D42</f>
        <v>26155713.009999998</v>
      </c>
      <c r="E40" s="20">
        <f t="shared" si="0"/>
        <v>100.53289337048965</v>
      </c>
    </row>
    <row r="41" spans="1:5" x14ac:dyDescent="0.25">
      <c r="A41" s="24" t="s">
        <v>38</v>
      </c>
      <c r="B41" s="22" t="s">
        <v>85</v>
      </c>
      <c r="C41" s="29">
        <v>24814308.18</v>
      </c>
      <c r="D41" s="29">
        <v>22622917.5</v>
      </c>
      <c r="E41" s="20">
        <f t="shared" si="0"/>
        <v>91.168842330384891</v>
      </c>
    </row>
    <row r="42" spans="1:5" ht="23.25" x14ac:dyDescent="0.25">
      <c r="A42" s="24" t="s">
        <v>39</v>
      </c>
      <c r="B42" s="22" t="s">
        <v>86</v>
      </c>
      <c r="C42" s="29">
        <v>1202761.5900000001</v>
      </c>
      <c r="D42" s="29">
        <v>3532795.51</v>
      </c>
      <c r="E42" s="20">
        <f t="shared" si="0"/>
        <v>293.72367220339981</v>
      </c>
    </row>
    <row r="43" spans="1:5" x14ac:dyDescent="0.25">
      <c r="A43" s="24" t="s">
        <v>40</v>
      </c>
      <c r="B43" s="22" t="s">
        <v>87</v>
      </c>
      <c r="C43" s="34">
        <f>C44+C45+C46</f>
        <v>2100450.9</v>
      </c>
      <c r="D43" s="34">
        <f>D44+D45+D46</f>
        <v>1646820.1500000001</v>
      </c>
      <c r="E43" s="20">
        <f t="shared" si="0"/>
        <v>78.403172861598435</v>
      </c>
    </row>
    <row r="44" spans="1:5" x14ac:dyDescent="0.25">
      <c r="A44" s="24" t="s">
        <v>41</v>
      </c>
      <c r="B44" s="22" t="s">
        <v>88</v>
      </c>
      <c r="C44" s="29">
        <v>368929.89</v>
      </c>
      <c r="D44" s="29">
        <v>400004.58</v>
      </c>
      <c r="E44" s="20">
        <f t="shared" si="0"/>
        <v>108.42292555910826</v>
      </c>
    </row>
    <row r="45" spans="1:5" x14ac:dyDescent="0.25">
      <c r="A45" s="24" t="s">
        <v>42</v>
      </c>
      <c r="B45" s="22" t="s">
        <v>89</v>
      </c>
      <c r="C45" s="29">
        <v>795507.34</v>
      </c>
      <c r="D45" s="29">
        <v>1246815.57</v>
      </c>
      <c r="E45" s="20"/>
    </row>
    <row r="46" spans="1:5" x14ac:dyDescent="0.25">
      <c r="A46" s="24" t="s">
        <v>43</v>
      </c>
      <c r="B46" s="22" t="s">
        <v>90</v>
      </c>
      <c r="C46" s="29">
        <v>936013.67</v>
      </c>
      <c r="D46" s="29"/>
      <c r="E46" s="20">
        <f t="shared" si="0"/>
        <v>0</v>
      </c>
    </row>
    <row r="47" spans="1:5" x14ac:dyDescent="0.25">
      <c r="A47" s="24" t="s">
        <v>44</v>
      </c>
      <c r="B47" s="22" t="s">
        <v>91</v>
      </c>
      <c r="C47" s="34">
        <f>C48+C49</f>
        <v>4526487.4399999995</v>
      </c>
      <c r="D47" s="34">
        <f>D48+D49</f>
        <v>5568573.0200000005</v>
      </c>
      <c r="E47" s="20">
        <f t="shared" si="0"/>
        <v>123.02194789697684</v>
      </c>
    </row>
    <row r="48" spans="1:5" x14ac:dyDescent="0.25">
      <c r="A48" s="24" t="s">
        <v>45</v>
      </c>
      <c r="B48" s="22" t="s">
        <v>92</v>
      </c>
      <c r="C48" s="29">
        <v>278886.34999999998</v>
      </c>
      <c r="D48" s="29">
        <v>373194.15</v>
      </c>
      <c r="E48" s="20">
        <f t="shared" si="0"/>
        <v>133.81585366225349</v>
      </c>
    </row>
    <row r="49" spans="1:5" ht="23.25" x14ac:dyDescent="0.25">
      <c r="A49" s="24" t="s">
        <v>46</v>
      </c>
      <c r="B49" s="22" t="s">
        <v>93</v>
      </c>
      <c r="C49" s="29">
        <v>4247601.09</v>
      </c>
      <c r="D49" s="29">
        <v>5195378.87</v>
      </c>
      <c r="E49" s="20">
        <f t="shared" si="0"/>
        <v>122.31324834696284</v>
      </c>
    </row>
    <row r="50" spans="1:5" x14ac:dyDescent="0.25">
      <c r="A50" s="24" t="s">
        <v>47</v>
      </c>
      <c r="B50" s="22" t="s">
        <v>94</v>
      </c>
      <c r="C50" s="34">
        <f>C51+C52</f>
        <v>562400</v>
      </c>
      <c r="D50" s="34">
        <f>D51+D52</f>
        <v>690000</v>
      </c>
      <c r="E50" s="20">
        <f t="shared" si="0"/>
        <v>122.68847795163585</v>
      </c>
    </row>
    <row r="51" spans="1:5" x14ac:dyDescent="0.25">
      <c r="A51" s="24" t="s">
        <v>48</v>
      </c>
      <c r="B51" s="22" t="s">
        <v>95</v>
      </c>
      <c r="C51" s="29">
        <v>47400</v>
      </c>
      <c r="D51" s="29">
        <v>90000</v>
      </c>
      <c r="E51" s="20">
        <f t="shared" si="0"/>
        <v>189.87341772151899</v>
      </c>
    </row>
    <row r="52" spans="1:5" x14ac:dyDescent="0.25">
      <c r="A52" s="24" t="s">
        <v>49</v>
      </c>
      <c r="B52" s="22" t="s">
        <v>96</v>
      </c>
      <c r="C52" s="29">
        <v>515000</v>
      </c>
      <c r="D52" s="29">
        <v>600000</v>
      </c>
      <c r="E52" s="20">
        <f t="shared" si="0"/>
        <v>116.50485436893203</v>
      </c>
    </row>
    <row r="53" spans="1:5" ht="23.25" x14ac:dyDescent="0.25">
      <c r="A53" s="24" t="s">
        <v>50</v>
      </c>
      <c r="B53" s="22" t="s">
        <v>97</v>
      </c>
      <c r="C53" s="6"/>
      <c r="D53" s="6"/>
      <c r="E53" s="20"/>
    </row>
    <row r="54" spans="1:5" ht="23.25" x14ac:dyDescent="0.25">
      <c r="A54" s="24" t="s">
        <v>51</v>
      </c>
      <c r="B54" s="22" t="s">
        <v>98</v>
      </c>
      <c r="C54" s="5"/>
      <c r="D54" s="5"/>
      <c r="E54" s="20"/>
    </row>
    <row r="55" spans="1:5" ht="34.5" x14ac:dyDescent="0.25">
      <c r="A55" s="24" t="s">
        <v>52</v>
      </c>
      <c r="B55" s="22" t="s">
        <v>99</v>
      </c>
      <c r="C55" s="6">
        <f>C56+C57</f>
        <v>0</v>
      </c>
      <c r="D55" s="32"/>
      <c r="E55" s="20"/>
    </row>
    <row r="56" spans="1:5" ht="21" customHeight="1" x14ac:dyDescent="0.25">
      <c r="A56" s="24" t="s">
        <v>53</v>
      </c>
      <c r="B56" s="22" t="s">
        <v>100</v>
      </c>
      <c r="C56" s="5"/>
      <c r="D56" s="32"/>
      <c r="E56" s="20"/>
    </row>
    <row r="57" spans="1:5" ht="24" thickBot="1" x14ac:dyDescent="0.3">
      <c r="A57" s="25" t="s">
        <v>54</v>
      </c>
      <c r="B57" s="26" t="s">
        <v>101</v>
      </c>
      <c r="C57" s="7"/>
      <c r="D57" s="7"/>
      <c r="E57" s="27"/>
    </row>
    <row r="58" spans="1:5" x14ac:dyDescent="0.25">
      <c r="A58" s="12"/>
      <c r="B58" s="12"/>
      <c r="C58" s="13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1 кв 2024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Fin_6</cp:lastModifiedBy>
  <cp:lastPrinted>2021-01-14T08:53:24Z</cp:lastPrinted>
  <dcterms:created xsi:type="dcterms:W3CDTF">2021-01-13T04:50:01Z</dcterms:created>
  <dcterms:modified xsi:type="dcterms:W3CDTF">2024-04-11T08:46:15Z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