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10" yWindow="510" windowWidth="22710" windowHeight="8940"/>
  </bookViews>
  <sheets>
    <sheet name="исполнение  3 кв 2023 год" sheetId="4" r:id="rId1"/>
  </sheets>
  <calcPr calcId="144525"/>
</workbook>
</file>

<file path=xl/calcChain.xml><?xml version="1.0" encoding="utf-8"?>
<calcChain xmlns="http://schemas.openxmlformats.org/spreadsheetml/2006/main">
  <c r="C54" i="4" l="1"/>
  <c r="C51" i="4"/>
  <c r="C48" i="4"/>
  <c r="C44" i="4"/>
  <c r="C41" i="4"/>
  <c r="C35" i="4"/>
  <c r="D31" i="4"/>
  <c r="C31" i="4"/>
  <c r="C25" i="4"/>
  <c r="C21" i="4"/>
  <c r="E15" i="4" l="1"/>
  <c r="D9" i="4" l="1"/>
  <c r="D54" i="4"/>
  <c r="D18" i="4"/>
  <c r="E20" i="4"/>
  <c r="E13" i="4"/>
  <c r="D44" i="4" l="1"/>
  <c r="D25" i="4" l="1"/>
  <c r="D51" i="4"/>
  <c r="D48" i="4"/>
  <c r="E27" i="4"/>
  <c r="D21" i="4"/>
  <c r="E39" i="4"/>
  <c r="E24" i="4"/>
  <c r="E23" i="4"/>
  <c r="D56" i="4" l="1"/>
  <c r="E53" i="4"/>
  <c r="E52" i="4"/>
  <c r="E50" i="4"/>
  <c r="E49" i="4"/>
  <c r="E47" i="4"/>
  <c r="E45" i="4"/>
  <c r="E44" i="4"/>
  <c r="E43" i="4"/>
  <c r="E42" i="4"/>
  <c r="D41" i="4"/>
  <c r="E40" i="4"/>
  <c r="E38" i="4"/>
  <c r="E37" i="4"/>
  <c r="E36" i="4"/>
  <c r="D35" i="4"/>
  <c r="E34" i="4"/>
  <c r="E33" i="4"/>
  <c r="E31" i="4"/>
  <c r="E30" i="4"/>
  <c r="E29" i="4"/>
  <c r="E26" i="4"/>
  <c r="E25" i="4"/>
  <c r="E22" i="4"/>
  <c r="E19" i="4"/>
  <c r="E18" i="4"/>
  <c r="E17" i="4"/>
  <c r="E14" i="4"/>
  <c r="E12" i="4"/>
  <c r="E11" i="4"/>
  <c r="E10" i="4"/>
  <c r="D7" i="4" l="1"/>
  <c r="E21" i="4"/>
  <c r="E48" i="4"/>
  <c r="E35" i="4"/>
  <c r="E9" i="4"/>
  <c r="E51" i="4"/>
  <c r="E41" i="4"/>
  <c r="E7" i="4" l="1"/>
</calcChain>
</file>

<file path=xl/sharedStrings.xml><?xml version="1.0" encoding="utf-8"?>
<sst xmlns="http://schemas.openxmlformats.org/spreadsheetml/2006/main" count="113" uniqueCount="113">
  <si>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</si>
  <si>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</si>
  <si>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</si>
  <si>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</si>
  <si>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</si>
  <si>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</si>
  <si>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</si>
  <si>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</si>
  <si>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</si>
  <si>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</si>
  <si>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</si>
  <si>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</si>
  <si>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</si>
  <si>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</si>
  <si>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</si>
  <si>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</si>
  <si>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</si>
  <si>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</si>
  <si>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</si>
  <si>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</si>
  <si>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</si>
  <si>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</si>
  <si>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</si>
  <si>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</si>
  <si>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</si>
  <si>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</si>
  <si>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</si>
  <si>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</si>
  <si>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</si>
  <si>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</si>
  <si>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</si>
  <si>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</si>
  <si>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</si>
  <si>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</si>
  <si>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</si>
  <si>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</si>
  <si>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</si>
  <si>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</si>
  <si>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</si>
  <si>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</si>
  <si>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</si>
  <si>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</si>
  <si>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</si>
  <si>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</si>
  <si>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</si>
  <si>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</si>
  <si>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</si>
  <si>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</si>
  <si>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</si>
  <si>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</si>
  <si>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</si>
  <si>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</si>
  <si>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</si>
  <si>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</si>
  <si>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</si>
  <si>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</si>
  <si>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</si>
  <si>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</si>
  <si>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</si>
  <si>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</si>
  <si>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</si>
  <si>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</si>
  <si>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</si>
  <si>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</si>
  <si>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</si>
  <si>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</si>
  <si>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</si>
  <si>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</si>
  <si>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</si>
  <si>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</si>
  <si>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</si>
  <si>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</si>
  <si>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</si>
  <si>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</si>
  <si>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</si>
  <si>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</si>
  <si>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</si>
  <si>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</si>
  <si>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</si>
  <si>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</si>
  <si>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</si>
  <si>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</si>
  <si>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</si>
  <si>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</si>
  <si>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</si>
  <si>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</si>
  <si>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</si>
  <si>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</si>
  <si>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</si>
  <si>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</si>
  <si>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</si>
  <si>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</si>
  <si>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</si>
  <si>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</si>
  <si>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</si>
  <si>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</si>
  <si>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</si>
  <si>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</si>
  <si>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</si>
  <si>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</si>
  <si>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</si>
  <si>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</si>
  <si>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</si>
  <si>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</si>
  <si>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</si>
  <si>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</si>
  <si>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</si>
  <si>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t>темп роста 2023/2022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</si>
  <si>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2 квартал 2023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</si>
  <si>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Мобилизационная подготовка экономики</t>
  </si>
  <si>
    <t>0204</t>
  </si>
  <si>
    <r>
      <t>Исполнение консолидированного  бюджета МО "Усть-Коксинский район" РА</t>
    </r>
    <r>
      <rPr>
        <b/>
        <sz val="8"/>
        <color rgb="FF000000"/>
        <rFont val="Times New Roman"/>
        <family val="1"/>
        <charset val="204"/>
      </rPr>
      <t xml:space="preserve"> за 3 квартал  2022 год</t>
    </r>
  </si>
  <si>
    <r>
      <t xml:space="preserve">Исполнение консолидированного  бюджета МО "Усть-Коксинский район" РА </t>
    </r>
    <r>
      <rPr>
        <b/>
        <sz val="8"/>
        <color rgb="FF000000"/>
        <rFont val="Times New Roman"/>
        <family val="1"/>
        <charset val="204"/>
      </rPr>
      <t>за 3 квартал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</si>
</sst>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3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" fontId="18" fillId="0" borderId="50" xfId="0" applyNumberFormat="1" applyFont="1" applyBorder="1"/>
    <xf numFmtId="4" fontId="17" fillId="0" borderId="49" xfId="40" applyNumberFormat="1" applyFont="1" applyBorder="1" applyProtection="1">
      <alignment horizontal="right" shrinkToFit="1"/>
    </xf>
    <xf numFmtId="0" fontId="18" fillId="0" borderId="51" xfId="0" applyFont="1" applyBorder="1"/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7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59" xfId="36" applyNumberFormat="1" applyFont="1" applyBorder="1" applyProtection="1">
      <alignment horizontal="center" vertical="center" wrapText="1"/>
    </xf>
    <xf numFmtId="0" fontId="17" fillId="0" borderId="60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1" xfId="0" applyNumberFormat="1" applyFont="1" applyBorder="1"/>
    <xf numFmtId="0" fontId="17" fillId="0" borderId="62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3" xfId="0" applyNumberFormat="1" applyFont="1" applyBorder="1"/>
    <xf numFmtId="0" fontId="17" fillId="0" borderId="64" xfId="70" applyNumberFormat="1" applyFont="1" applyBorder="1" applyProtection="1">
      <alignment horizontal="left" wrapText="1" indent="2"/>
    </xf>
    <xf numFmtId="0" fontId="17" fillId="0" borderId="65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6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4" fontId="17" fillId="4" borderId="52" xfId="40" applyNumberFormat="1" applyFont="1" applyFill="1" applyBorder="1" applyProtection="1">
      <alignment horizontal="right" shrinkToFit="1"/>
    </xf>
    <xf numFmtId="4" fontId="17" fillId="4" borderId="50" xfId="40" applyNumberFormat="1" applyFont="1" applyFill="1" applyBorder="1" applyProtection="1">
      <alignment horizontal="right" shrinkToFit="1"/>
    </xf>
    <xf numFmtId="4" fontId="18" fillId="4" borderId="48" xfId="0" applyNumberFormat="1" applyFont="1" applyFill="1" applyBorder="1"/>
    <xf numFmtId="0" fontId="19" fillId="0" borderId="1" xfId="0" applyFont="1" applyBorder="1" applyAlignment="1">
      <alignment horizontal="center" wrapText="1"/>
    </xf>
    <xf numFmtId="49" fontId="17" fillId="0" borderId="53" xfId="35" applyNumberFormat="1" applyFont="1" applyBorder="1" applyProtection="1">
      <alignment horizontal="center" vertical="center" wrapText="1"/>
    </xf>
    <xf numFmtId="49" fontId="17" fillId="0" borderId="57" xfId="35" applyFont="1" applyBorder="1">
      <alignment horizontal="center" vertic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Alignment="1" applyProtection="1">
      <alignment horizontal="center" vertical="center" wrapText="1"/>
    </xf>
    <xf numFmtId="49" fontId="17" fillId="4" borderId="55" xfId="35" applyNumberFormat="1" applyFont="1" applyFill="1" applyBorder="1" applyAlignment="1" applyProtection="1">
      <alignment horizontal="center" vertical="center" wrapText="1"/>
    </xf>
    <xf numFmtId="49" fontId="17" fillId="4" borderId="46" xfId="35" applyNumberFormat="1" applyFont="1" applyFill="1" applyBorder="1" applyAlignment="1" applyProtection="1">
      <alignment horizontal="center" vertical="center" wrapText="1"/>
    </xf>
    <xf numFmtId="49" fontId="17" fillId="4" borderId="47" xfId="36" applyNumberFormat="1" applyFont="1" applyFill="1" applyBorder="1" applyProtection="1">
      <alignment horizontal="center" vertical="center" wrapText="1"/>
    </xf>
    <xf numFmtId="49" fontId="17" fillId="4" borderId="4" xfId="36" applyNumberFormat="1" applyFont="1" applyFill="1" applyBorder="1" applyProtection="1">
      <alignment horizontal="center" vertical="center" wrapText="1"/>
    </xf>
    <xf numFmtId="0" fontId="18" fillId="4" borderId="51" xfId="0" applyFont="1" applyFill="1" applyBorder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D51" sqref="D51"/>
    </sheetView>
  </sheetViews>
  <sheetFormatPr defaultColWidth="8.85546875" defaultRowHeight="15" x14ac:dyDescent="0.25"/>
  <cols>
    <col min="1" max="1" width="41.140625" style="7" customWidth="1"/>
    <col min="2" max="2" width="7.5703125" style="7" customWidth="1"/>
    <col min="3" max="3" width="12.85546875" style="7" customWidth="1"/>
    <col min="4" max="4" width="14.28515625" style="2" customWidth="1"/>
    <col min="5" max="5" width="10.28515625" style="3" customWidth="1"/>
    <col min="6" max="16384" width="8.85546875" style="3"/>
  </cols>
  <sheetData>
    <row r="1" spans="1:5" x14ac:dyDescent="0.25">
      <c r="A1" s="1"/>
      <c r="B1" s="1"/>
      <c r="C1" s="1"/>
    </row>
    <row r="2" spans="1:5" ht="56.45" customHeight="1" x14ac:dyDescent="0.25">
      <c r="A2" s="31" t="s">
        <v>108</v>
      </c>
      <c r="B2" s="31"/>
      <c r="C2" s="31"/>
      <c r="D2" s="31"/>
      <c r="E2" s="31"/>
    </row>
    <row r="3" spans="1:5" ht="15.75" thickBot="1" x14ac:dyDescent="0.3">
      <c r="A3" s="9"/>
      <c r="B3" s="10"/>
      <c r="C3" s="10"/>
    </row>
    <row r="4" spans="1:5" ht="14.45" customHeight="1" x14ac:dyDescent="0.25">
      <c r="A4" s="32" t="s">
        <v>0</v>
      </c>
      <c r="B4" s="34" t="s">
        <v>8</v>
      </c>
      <c r="C4" s="38" t="s">
        <v>111</v>
      </c>
      <c r="D4" s="38" t="s">
        <v>112</v>
      </c>
      <c r="E4" s="36" t="s">
        <v>107</v>
      </c>
    </row>
    <row r="5" spans="1:5" ht="79.5" customHeight="1" x14ac:dyDescent="0.25">
      <c r="A5" s="33"/>
      <c r="B5" s="35"/>
      <c r="C5" s="39"/>
      <c r="D5" s="39"/>
      <c r="E5" s="37"/>
    </row>
    <row r="6" spans="1:5" ht="15.75" thickBot="1" x14ac:dyDescent="0.3">
      <c r="A6" s="13" t="s">
        <v>1</v>
      </c>
      <c r="B6" s="14" t="s">
        <v>2</v>
      </c>
      <c r="C6" s="41" t="s">
        <v>3</v>
      </c>
      <c r="D6" s="40" t="s">
        <v>4</v>
      </c>
      <c r="E6" s="15" t="s">
        <v>5</v>
      </c>
    </row>
    <row r="7" spans="1:5" x14ac:dyDescent="0.25">
      <c r="A7" s="16" t="s">
        <v>9</v>
      </c>
      <c r="B7" s="17" t="s">
        <v>6</v>
      </c>
      <c r="C7" s="30">
        <v>958733125.53999996</v>
      </c>
      <c r="D7" s="30">
        <f>D9+D18+D21+D25+D31+D35+D41+D44+D48+D51+D54+D56</f>
        <v>830863534.01999974</v>
      </c>
      <c r="E7" s="18">
        <f>D7/C7*100</f>
        <v>86.662650104221811</v>
      </c>
    </row>
    <row r="8" spans="1:5" x14ac:dyDescent="0.25">
      <c r="A8" s="19" t="s">
        <v>7</v>
      </c>
      <c r="B8" s="20"/>
      <c r="C8" s="27"/>
      <c r="D8" s="27"/>
      <c r="E8" s="21"/>
    </row>
    <row r="9" spans="1:5" x14ac:dyDescent="0.25">
      <c r="A9" s="22" t="s">
        <v>10</v>
      </c>
      <c r="B9" s="20" t="s">
        <v>55</v>
      </c>
      <c r="C9" s="26">
        <v>74400443.769999996</v>
      </c>
      <c r="D9" s="26">
        <f>D10+D11+D12+D13+D14+D16+D17+D15</f>
        <v>79488925.290000007</v>
      </c>
      <c r="E9" s="18">
        <f t="shared" ref="E9:E53" si="0">D9/C9*100</f>
        <v>106.83931608759008</v>
      </c>
    </row>
    <row r="10" spans="1:5" ht="34.5" x14ac:dyDescent="0.25">
      <c r="A10" s="22" t="s">
        <v>11</v>
      </c>
      <c r="B10" s="20" t="s">
        <v>56</v>
      </c>
      <c r="C10" s="27">
        <v>4528844.51</v>
      </c>
      <c r="D10" s="27">
        <v>5074345.37</v>
      </c>
      <c r="E10" s="18">
        <f t="shared" si="0"/>
        <v>112.04503397711044</v>
      </c>
    </row>
    <row r="11" spans="1:5" ht="45.75" x14ac:dyDescent="0.25">
      <c r="A11" s="22" t="s">
        <v>12</v>
      </c>
      <c r="B11" s="20" t="s">
        <v>57</v>
      </c>
      <c r="C11" s="27">
        <v>1003734.78</v>
      </c>
      <c r="D11" s="27">
        <v>2168109.84</v>
      </c>
      <c r="E11" s="18">
        <f t="shared" si="0"/>
        <v>216.00425562617244</v>
      </c>
    </row>
    <row r="12" spans="1:5" ht="45.75" x14ac:dyDescent="0.25">
      <c r="A12" s="22" t="s">
        <v>13</v>
      </c>
      <c r="B12" s="20" t="s">
        <v>58</v>
      </c>
      <c r="C12" s="27">
        <v>27272630.18</v>
      </c>
      <c r="D12" s="27">
        <v>28233728.649999999</v>
      </c>
      <c r="E12" s="18">
        <f t="shared" si="0"/>
        <v>103.52404026915163</v>
      </c>
    </row>
    <row r="13" spans="1:5" x14ac:dyDescent="0.25">
      <c r="A13" s="22" t="s">
        <v>14</v>
      </c>
      <c r="B13" s="20" t="s">
        <v>59</v>
      </c>
      <c r="C13" s="27">
        <v>93000</v>
      </c>
      <c r="D13" s="27">
        <v>1700</v>
      </c>
      <c r="E13" s="18">
        <f t="shared" si="0"/>
        <v>1.827956989247312</v>
      </c>
    </row>
    <row r="14" spans="1:5" ht="34.5" x14ac:dyDescent="0.25">
      <c r="A14" s="22" t="s">
        <v>15</v>
      </c>
      <c r="B14" s="20" t="s">
        <v>60</v>
      </c>
      <c r="C14" s="27">
        <v>7195192.4199999999</v>
      </c>
      <c r="D14" s="27">
        <v>7906355.5599999996</v>
      </c>
      <c r="E14" s="18">
        <f t="shared" si="0"/>
        <v>109.88386548250226</v>
      </c>
    </row>
    <row r="15" spans="1:5" x14ac:dyDescent="0.25">
      <c r="A15" s="22" t="s">
        <v>106</v>
      </c>
      <c r="B15" s="20" t="s">
        <v>105</v>
      </c>
      <c r="C15" s="27">
        <v>1811412</v>
      </c>
      <c r="D15" s="27">
        <v>4717423.37</v>
      </c>
      <c r="E15" s="18">
        <f t="shared" si="0"/>
        <v>260.42796282678927</v>
      </c>
    </row>
    <row r="16" spans="1:5" x14ac:dyDescent="0.25">
      <c r="A16" s="22" t="s">
        <v>16</v>
      </c>
      <c r="B16" s="20" t="s">
        <v>61</v>
      </c>
      <c r="C16" s="27"/>
      <c r="D16" s="27"/>
      <c r="E16" s="18"/>
    </row>
    <row r="17" spans="1:5" x14ac:dyDescent="0.25">
      <c r="A17" s="22" t="s">
        <v>17</v>
      </c>
      <c r="B17" s="20" t="s">
        <v>62</v>
      </c>
      <c r="C17" s="27">
        <v>32495629.879999999</v>
      </c>
      <c r="D17" s="27">
        <v>31387262.5</v>
      </c>
      <c r="E17" s="18">
        <f t="shared" si="0"/>
        <v>96.589180194096926</v>
      </c>
    </row>
    <row r="18" spans="1:5" x14ac:dyDescent="0.25">
      <c r="A18" s="22" t="s">
        <v>18</v>
      </c>
      <c r="B18" s="20" t="s">
        <v>63</v>
      </c>
      <c r="C18" s="26">
        <v>1066250</v>
      </c>
      <c r="D18" s="26">
        <f>D19+D20</f>
        <v>1192997.77</v>
      </c>
      <c r="E18" s="18">
        <f t="shared" si="0"/>
        <v>111.88724689331771</v>
      </c>
    </row>
    <row r="19" spans="1:5" x14ac:dyDescent="0.25">
      <c r="A19" s="22" t="s">
        <v>64</v>
      </c>
      <c r="B19" s="20" t="s">
        <v>65</v>
      </c>
      <c r="C19" s="27">
        <v>1066250</v>
      </c>
      <c r="D19" s="27">
        <v>1185905.77</v>
      </c>
      <c r="E19" s="18">
        <f t="shared" si="0"/>
        <v>111.2221120750293</v>
      </c>
    </row>
    <row r="20" spans="1:5" ht="22.5" customHeight="1" x14ac:dyDescent="0.25">
      <c r="A20" s="22" t="s">
        <v>109</v>
      </c>
      <c r="B20" s="20" t="s">
        <v>110</v>
      </c>
      <c r="C20" s="26"/>
      <c r="D20" s="27">
        <v>7092</v>
      </c>
      <c r="E20" s="18" t="e">
        <f t="shared" ref="E20" si="1">D20/C20*100</f>
        <v>#DIV/0!</v>
      </c>
    </row>
    <row r="21" spans="1:5" ht="37.5" customHeight="1" x14ac:dyDescent="0.25">
      <c r="A21" s="22" t="s">
        <v>19</v>
      </c>
      <c r="B21" s="20" t="s">
        <v>66</v>
      </c>
      <c r="C21" s="26">
        <f>C22+C23+C24</f>
        <v>4732013.25</v>
      </c>
      <c r="D21" s="26">
        <f>D22+D23+D24</f>
        <v>4979547.3499999996</v>
      </c>
      <c r="E21" s="18">
        <f t="shared" si="0"/>
        <v>105.2310525546394</v>
      </c>
    </row>
    <row r="22" spans="1:5" ht="34.5" x14ac:dyDescent="0.25">
      <c r="A22" s="22" t="s">
        <v>20</v>
      </c>
      <c r="B22" s="20" t="s">
        <v>67</v>
      </c>
      <c r="C22" s="26"/>
      <c r="D22" s="26"/>
      <c r="E22" s="18" t="e">
        <f t="shared" si="0"/>
        <v>#DIV/0!</v>
      </c>
    </row>
    <row r="23" spans="1:5" x14ac:dyDescent="0.25">
      <c r="A23" s="22" t="s">
        <v>21</v>
      </c>
      <c r="B23" s="20" t="s">
        <v>68</v>
      </c>
      <c r="C23" s="26">
        <v>4657713.25</v>
      </c>
      <c r="D23" s="27">
        <v>4976547.3499999996</v>
      </c>
      <c r="E23" s="18">
        <f t="shared" si="0"/>
        <v>106.84529259073645</v>
      </c>
    </row>
    <row r="24" spans="1:5" ht="23.25" x14ac:dyDescent="0.25">
      <c r="A24" s="22" t="s">
        <v>22</v>
      </c>
      <c r="B24" s="20" t="s">
        <v>69</v>
      </c>
      <c r="C24" s="27">
        <v>74300</v>
      </c>
      <c r="D24" s="27">
        <v>3000</v>
      </c>
      <c r="E24" s="18">
        <f t="shared" si="0"/>
        <v>4.0376850605652752</v>
      </c>
    </row>
    <row r="25" spans="1:5" x14ac:dyDescent="0.25">
      <c r="A25" s="22" t="s">
        <v>23</v>
      </c>
      <c r="B25" s="20" t="s">
        <v>70</v>
      </c>
      <c r="C25" s="26">
        <f>C26+C27+C29+C30+C28</f>
        <v>30357145.25</v>
      </c>
      <c r="D25" s="26">
        <f>D26+D27+D29+D30+D28</f>
        <v>13042759.68</v>
      </c>
      <c r="E25" s="18">
        <f t="shared" si="0"/>
        <v>42.964381441631112</v>
      </c>
    </row>
    <row r="26" spans="1:5" x14ac:dyDescent="0.25">
      <c r="A26" s="22" t="s">
        <v>24</v>
      </c>
      <c r="B26" s="20" t="s">
        <v>71</v>
      </c>
      <c r="C26" s="26">
        <v>914315.47</v>
      </c>
      <c r="D26" s="27">
        <v>748177.49</v>
      </c>
      <c r="E26" s="18">
        <f t="shared" si="0"/>
        <v>81.829249810243283</v>
      </c>
    </row>
    <row r="27" spans="1:5" x14ac:dyDescent="0.25">
      <c r="A27" s="22" t="s">
        <v>25</v>
      </c>
      <c r="B27" s="20" t="s">
        <v>72</v>
      </c>
      <c r="C27" s="27">
        <v>58000</v>
      </c>
      <c r="D27" s="27">
        <v>69600</v>
      </c>
      <c r="E27" s="18">
        <f t="shared" si="0"/>
        <v>120</v>
      </c>
    </row>
    <row r="28" spans="1:5" ht="15" hidden="1" customHeight="1" x14ac:dyDescent="0.25">
      <c r="A28" s="22" t="s">
        <v>103</v>
      </c>
      <c r="B28" s="20" t="s">
        <v>102</v>
      </c>
      <c r="C28" s="27"/>
      <c r="D28" s="27"/>
      <c r="E28" s="18"/>
    </row>
    <row r="29" spans="1:5" ht="20.25" customHeight="1" x14ac:dyDescent="0.25">
      <c r="A29" s="22" t="s">
        <v>26</v>
      </c>
      <c r="B29" s="20" t="s">
        <v>73</v>
      </c>
      <c r="C29" s="27">
        <v>27606085.210000001</v>
      </c>
      <c r="D29" s="27">
        <v>10198926.039999999</v>
      </c>
      <c r="E29" s="18">
        <f t="shared" si="0"/>
        <v>36.944485110498569</v>
      </c>
    </row>
    <row r="30" spans="1:5" ht="23.25" x14ac:dyDescent="0.25">
      <c r="A30" s="22" t="s">
        <v>27</v>
      </c>
      <c r="B30" s="20" t="s">
        <v>74</v>
      </c>
      <c r="C30" s="27">
        <v>1778744.57</v>
      </c>
      <c r="D30" s="27">
        <v>2026056.15</v>
      </c>
      <c r="E30" s="18">
        <f t="shared" si="0"/>
        <v>113.90371524788408</v>
      </c>
    </row>
    <row r="31" spans="1:5" x14ac:dyDescent="0.25">
      <c r="A31" s="22" t="s">
        <v>28</v>
      </c>
      <c r="B31" s="20" t="s">
        <v>75</v>
      </c>
      <c r="C31" s="28">
        <f>C33+C34+C32</f>
        <v>21015297.180000003</v>
      </c>
      <c r="D31" s="28">
        <f>D33+D34+D32</f>
        <v>44738600.789999999</v>
      </c>
      <c r="E31" s="18">
        <f t="shared" si="0"/>
        <v>212.88588215910252</v>
      </c>
    </row>
    <row r="32" spans="1:5" x14ac:dyDescent="0.25">
      <c r="A32" s="22"/>
      <c r="B32" s="8" t="s">
        <v>104</v>
      </c>
      <c r="C32" s="28">
        <v>1947479.3</v>
      </c>
      <c r="D32" s="29">
        <v>1003000</v>
      </c>
      <c r="E32" s="18"/>
    </row>
    <row r="33" spans="1:5" x14ac:dyDescent="0.25">
      <c r="A33" s="22" t="s">
        <v>29</v>
      </c>
      <c r="B33" s="20" t="s">
        <v>76</v>
      </c>
      <c r="C33" s="29">
        <v>4326377.2300000004</v>
      </c>
      <c r="D33" s="30">
        <v>24532504.969999999</v>
      </c>
      <c r="E33" s="18">
        <f t="shared" si="0"/>
        <v>567.04498165084874</v>
      </c>
    </row>
    <row r="34" spans="1:5" x14ac:dyDescent="0.25">
      <c r="A34" s="22" t="s">
        <v>30</v>
      </c>
      <c r="B34" s="20" t="s">
        <v>77</v>
      </c>
      <c r="C34" s="30">
        <v>14741440.65</v>
      </c>
      <c r="D34" s="27">
        <v>19203095.82</v>
      </c>
      <c r="E34" s="18">
        <f t="shared" si="0"/>
        <v>130.26607287531291</v>
      </c>
    </row>
    <row r="35" spans="1:5" x14ac:dyDescent="0.25">
      <c r="A35" s="22" t="s">
        <v>31</v>
      </c>
      <c r="B35" s="20" t="s">
        <v>78</v>
      </c>
      <c r="C35" s="26">
        <f>C36+C37+C38+C39+C40</f>
        <v>725265530.84000003</v>
      </c>
      <c r="D35" s="26">
        <f>D36+D37+D38+D39+D40</f>
        <v>585303020.49999988</v>
      </c>
      <c r="E35" s="18">
        <f t="shared" si="0"/>
        <v>80.701894080379631</v>
      </c>
    </row>
    <row r="36" spans="1:5" x14ac:dyDescent="0.25">
      <c r="A36" s="22" t="s">
        <v>32</v>
      </c>
      <c r="B36" s="20" t="s">
        <v>79</v>
      </c>
      <c r="C36" s="26">
        <v>127097653.38</v>
      </c>
      <c r="D36" s="27">
        <v>122663897.89</v>
      </c>
      <c r="E36" s="18">
        <f t="shared" si="0"/>
        <v>96.511536309215856</v>
      </c>
    </row>
    <row r="37" spans="1:5" x14ac:dyDescent="0.25">
      <c r="A37" s="22" t="s">
        <v>33</v>
      </c>
      <c r="B37" s="20" t="s">
        <v>80</v>
      </c>
      <c r="C37" s="27">
        <v>546882644.98000002</v>
      </c>
      <c r="D37" s="27">
        <v>411129875.26999998</v>
      </c>
      <c r="E37" s="18">
        <f t="shared" si="0"/>
        <v>75.176983406565284</v>
      </c>
    </row>
    <row r="38" spans="1:5" x14ac:dyDescent="0.25">
      <c r="A38" s="22" t="s">
        <v>34</v>
      </c>
      <c r="B38" s="20" t="s">
        <v>81</v>
      </c>
      <c r="C38" s="27">
        <v>31853072.34</v>
      </c>
      <c r="D38" s="27">
        <v>30600497.420000002</v>
      </c>
      <c r="E38" s="18">
        <f t="shared" si="0"/>
        <v>96.067648022677361</v>
      </c>
    </row>
    <row r="39" spans="1:5" x14ac:dyDescent="0.25">
      <c r="A39" s="22" t="s">
        <v>35</v>
      </c>
      <c r="B39" s="20" t="s">
        <v>82</v>
      </c>
      <c r="C39" s="27">
        <v>1171224</v>
      </c>
      <c r="D39" s="27">
        <v>104669.03</v>
      </c>
      <c r="E39" s="18">
        <f t="shared" si="0"/>
        <v>8.9367217543356343</v>
      </c>
    </row>
    <row r="40" spans="1:5" x14ac:dyDescent="0.25">
      <c r="A40" s="22" t="s">
        <v>36</v>
      </c>
      <c r="B40" s="20" t="s">
        <v>83</v>
      </c>
      <c r="C40" s="27">
        <v>18260936.140000001</v>
      </c>
      <c r="D40" s="27">
        <v>20804080.890000001</v>
      </c>
      <c r="E40" s="18">
        <f t="shared" si="0"/>
        <v>113.92669428611232</v>
      </c>
    </row>
    <row r="41" spans="1:5" x14ac:dyDescent="0.25">
      <c r="A41" s="22" t="s">
        <v>37</v>
      </c>
      <c r="B41" s="20" t="s">
        <v>84</v>
      </c>
      <c r="C41" s="26">
        <f>C42+C43</f>
        <v>75537242.689999998</v>
      </c>
      <c r="D41" s="26">
        <f>D42+D43</f>
        <v>65024742.18</v>
      </c>
      <c r="E41" s="18">
        <f t="shared" si="0"/>
        <v>86.083023240413169</v>
      </c>
    </row>
    <row r="42" spans="1:5" x14ac:dyDescent="0.25">
      <c r="A42" s="22" t="s">
        <v>38</v>
      </c>
      <c r="B42" s="20" t="s">
        <v>85</v>
      </c>
      <c r="C42" s="27">
        <v>71491498.120000005</v>
      </c>
      <c r="D42" s="27">
        <v>59980766.710000001</v>
      </c>
      <c r="E42" s="18">
        <f t="shared" si="0"/>
        <v>83.899160441876603</v>
      </c>
    </row>
    <row r="43" spans="1:5" ht="23.25" x14ac:dyDescent="0.25">
      <c r="A43" s="22" t="s">
        <v>39</v>
      </c>
      <c r="B43" s="20" t="s">
        <v>86</v>
      </c>
      <c r="C43" s="26">
        <v>4045744.57</v>
      </c>
      <c r="D43" s="27">
        <v>5043975.47</v>
      </c>
      <c r="E43" s="18">
        <f t="shared" si="0"/>
        <v>124.67360167525356</v>
      </c>
    </row>
    <row r="44" spans="1:5" x14ac:dyDescent="0.25">
      <c r="A44" s="22" t="s">
        <v>40</v>
      </c>
      <c r="B44" s="20" t="s">
        <v>87</v>
      </c>
      <c r="C44" s="26">
        <f>C45+C46+C47</f>
        <v>14946226.599999998</v>
      </c>
      <c r="D44" s="26">
        <f>D45+D46+D47</f>
        <v>20687603.229999997</v>
      </c>
      <c r="E44" s="18">
        <f t="shared" si="0"/>
        <v>138.41355268894424</v>
      </c>
    </row>
    <row r="45" spans="1:5" x14ac:dyDescent="0.25">
      <c r="A45" s="22" t="s">
        <v>41</v>
      </c>
      <c r="B45" s="20" t="s">
        <v>88</v>
      </c>
      <c r="C45" s="27">
        <v>974657.52</v>
      </c>
      <c r="D45" s="27">
        <v>1131525.82</v>
      </c>
      <c r="E45" s="18">
        <f t="shared" si="0"/>
        <v>116.09470986280392</v>
      </c>
    </row>
    <row r="46" spans="1:5" x14ac:dyDescent="0.25">
      <c r="A46" s="22" t="s">
        <v>42</v>
      </c>
      <c r="B46" s="20" t="s">
        <v>89</v>
      </c>
      <c r="C46" s="26">
        <v>9482180.6199999992</v>
      </c>
      <c r="D46" s="27">
        <v>11045068.289999999</v>
      </c>
      <c r="E46" s="18"/>
    </row>
    <row r="47" spans="1:5" x14ac:dyDescent="0.25">
      <c r="A47" s="22" t="s">
        <v>43</v>
      </c>
      <c r="B47" s="20" t="s">
        <v>90</v>
      </c>
      <c r="C47" s="27">
        <v>4489388.46</v>
      </c>
      <c r="D47" s="27">
        <v>8511009.1199999992</v>
      </c>
      <c r="E47" s="18">
        <f t="shared" si="0"/>
        <v>189.58058978037286</v>
      </c>
    </row>
    <row r="48" spans="1:5" x14ac:dyDescent="0.25">
      <c r="A48" s="22" t="s">
        <v>44</v>
      </c>
      <c r="B48" s="20" t="s">
        <v>91</v>
      </c>
      <c r="C48" s="26">
        <f>C49+C50</f>
        <v>9356375.9600000009</v>
      </c>
      <c r="D48" s="26">
        <f>D49+D50</f>
        <v>13985052.300000001</v>
      </c>
      <c r="E48" s="18">
        <f t="shared" si="0"/>
        <v>149.47082459905766</v>
      </c>
    </row>
    <row r="49" spans="1:5" x14ac:dyDescent="0.25">
      <c r="A49" s="22" t="s">
        <v>45</v>
      </c>
      <c r="B49" s="20" t="s">
        <v>92</v>
      </c>
      <c r="C49" s="26">
        <v>661002.41</v>
      </c>
      <c r="D49" s="27">
        <v>4240163.91</v>
      </c>
      <c r="E49" s="18">
        <f t="shared" si="0"/>
        <v>641.47480339746414</v>
      </c>
    </row>
    <row r="50" spans="1:5" ht="23.25" x14ac:dyDescent="0.25">
      <c r="A50" s="22" t="s">
        <v>46</v>
      </c>
      <c r="B50" s="20" t="s">
        <v>93</v>
      </c>
      <c r="C50" s="27">
        <v>8695373.5500000007</v>
      </c>
      <c r="D50" s="27">
        <v>9744888.3900000006</v>
      </c>
      <c r="E50" s="18">
        <f t="shared" si="0"/>
        <v>112.06980739775119</v>
      </c>
    </row>
    <row r="51" spans="1:5" x14ac:dyDescent="0.25">
      <c r="A51" s="22" t="s">
        <v>47</v>
      </c>
      <c r="B51" s="20" t="s">
        <v>94</v>
      </c>
      <c r="C51" s="26">
        <f>C52+C53</f>
        <v>2056600</v>
      </c>
      <c r="D51" s="26">
        <f>D52+D53</f>
        <v>2420000</v>
      </c>
      <c r="E51" s="18">
        <f t="shared" si="0"/>
        <v>117.66994067879024</v>
      </c>
    </row>
    <row r="52" spans="1:5" x14ac:dyDescent="0.25">
      <c r="A52" s="22" t="s">
        <v>48</v>
      </c>
      <c r="B52" s="20" t="s">
        <v>95</v>
      </c>
      <c r="C52" s="26">
        <v>169600</v>
      </c>
      <c r="D52" s="27">
        <v>250000</v>
      </c>
      <c r="E52" s="18">
        <f t="shared" si="0"/>
        <v>147.40566037735849</v>
      </c>
    </row>
    <row r="53" spans="1:5" x14ac:dyDescent="0.25">
      <c r="A53" s="22" t="s">
        <v>49</v>
      </c>
      <c r="B53" s="20" t="s">
        <v>96</v>
      </c>
      <c r="C53" s="27">
        <v>1887000</v>
      </c>
      <c r="D53" s="27">
        <v>2170000</v>
      </c>
      <c r="E53" s="18">
        <f t="shared" si="0"/>
        <v>114.99735029146794</v>
      </c>
    </row>
    <row r="54" spans="1:5" ht="23.25" x14ac:dyDescent="0.25">
      <c r="A54" s="22" t="s">
        <v>50</v>
      </c>
      <c r="B54" s="20" t="s">
        <v>97</v>
      </c>
      <c r="C54" s="26">
        <f>C55</f>
        <v>0</v>
      </c>
      <c r="D54" s="26">
        <f>D55</f>
        <v>284.93</v>
      </c>
      <c r="E54" s="18"/>
    </row>
    <row r="55" spans="1:5" ht="23.25" x14ac:dyDescent="0.25">
      <c r="A55" s="22" t="s">
        <v>51</v>
      </c>
      <c r="B55" s="20" t="s">
        <v>98</v>
      </c>
      <c r="C55" s="26">
        <v>0</v>
      </c>
      <c r="D55" s="4">
        <v>284.93</v>
      </c>
      <c r="E55" s="18"/>
    </row>
    <row r="56" spans="1:5" ht="34.5" x14ac:dyDescent="0.25">
      <c r="A56" s="22" t="s">
        <v>52</v>
      </c>
      <c r="B56" s="20" t="s">
        <v>99</v>
      </c>
      <c r="C56" s="26"/>
      <c r="D56" s="5">
        <f>D57+D58</f>
        <v>0</v>
      </c>
      <c r="E56" s="18"/>
    </row>
    <row r="57" spans="1:5" ht="21" customHeight="1" x14ac:dyDescent="0.25">
      <c r="A57" s="22" t="s">
        <v>53</v>
      </c>
      <c r="B57" s="20" t="s">
        <v>100</v>
      </c>
      <c r="C57" s="27"/>
      <c r="D57" s="4"/>
      <c r="E57" s="18"/>
    </row>
    <row r="58" spans="1:5" ht="24" thickBot="1" x14ac:dyDescent="0.3">
      <c r="A58" s="23" t="s">
        <v>54</v>
      </c>
      <c r="B58" s="24" t="s">
        <v>101</v>
      </c>
      <c r="C58" s="42"/>
      <c r="D58" s="6"/>
      <c r="E58" s="25"/>
    </row>
    <row r="59" spans="1:5" x14ac:dyDescent="0.25">
      <c r="A59" s="11"/>
      <c r="B59" s="11"/>
      <c r="C59" s="12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3 кв 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Fin_6</cp:lastModifiedBy>
  <cp:lastPrinted>2021-01-14T08:53:24Z</cp:lastPrinted>
  <dcterms:created xsi:type="dcterms:W3CDTF">2021-01-13T04:50:01Z</dcterms:created>
  <dcterms:modified xsi:type="dcterms:W3CDTF">2023-10-16T04:26:45Z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