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3'!$A$1:$K$146</definedName>
  </definedNames>
  <calcPr calcId="144525"/>
</workbook>
</file>

<file path=xl/calcChain.xml><?xml version="1.0" encoding="utf-8"?>
<calcChain xmlns="http://schemas.openxmlformats.org/spreadsheetml/2006/main">
  <c r="I84" i="4" l="1"/>
  <c r="J84" i="4"/>
  <c r="K84" i="4"/>
  <c r="I83" i="4"/>
  <c r="J83" i="4"/>
  <c r="K83" i="4"/>
  <c r="I82" i="4"/>
  <c r="J82" i="4"/>
  <c r="K82" i="4"/>
  <c r="I108" i="4"/>
  <c r="J108" i="4"/>
  <c r="K108" i="4"/>
  <c r="I107" i="4"/>
  <c r="J107" i="4"/>
  <c r="K107" i="4"/>
  <c r="I106" i="4"/>
  <c r="I105" i="4" s="1"/>
  <c r="J106" i="4"/>
  <c r="K106" i="4"/>
  <c r="K105" i="4"/>
  <c r="I36" i="4"/>
  <c r="J36" i="4"/>
  <c r="K36" i="4"/>
  <c r="I35" i="4"/>
  <c r="J35" i="4"/>
  <c r="K35" i="4"/>
  <c r="I34" i="4"/>
  <c r="J34" i="4"/>
  <c r="K34" i="4"/>
  <c r="J105" i="4" l="1"/>
  <c r="J33" i="4"/>
  <c r="I33" i="4"/>
  <c r="K33" i="4"/>
  <c r="H34" i="4"/>
  <c r="H106" i="4" l="1"/>
  <c r="E140" i="4"/>
  <c r="E139" i="4"/>
  <c r="E138" i="4"/>
  <c r="E137" i="4"/>
  <c r="E136" i="4"/>
  <c r="K135" i="4"/>
  <c r="J135" i="4"/>
  <c r="I135" i="4"/>
  <c r="H135" i="4"/>
  <c r="G135" i="4"/>
  <c r="F135" i="4"/>
  <c r="H35" i="4"/>
  <c r="E68" i="4"/>
  <c r="E67" i="4"/>
  <c r="E66" i="4"/>
  <c r="E65" i="4"/>
  <c r="E64" i="4"/>
  <c r="K63" i="4"/>
  <c r="J63" i="4"/>
  <c r="I63" i="4"/>
  <c r="H63" i="4"/>
  <c r="G63" i="4"/>
  <c r="F63" i="4"/>
  <c r="E135" i="4" l="1"/>
  <c r="E63" i="4"/>
  <c r="I78" i="4"/>
  <c r="J78" i="4"/>
  <c r="K78" i="4"/>
  <c r="H79" i="4"/>
  <c r="H108" i="4"/>
  <c r="H78" i="4" s="1"/>
  <c r="H107" i="4"/>
  <c r="H16" i="4"/>
  <c r="H82" i="4" l="1"/>
  <c r="H41" i="4"/>
  <c r="H42" i="4"/>
  <c r="H76" i="4" l="1"/>
  <c r="H10" i="4" s="1"/>
  <c r="G83" i="4"/>
  <c r="G84" i="4"/>
  <c r="G85" i="4"/>
  <c r="G79" i="4" s="1"/>
  <c r="G107" i="4"/>
  <c r="G108" i="4"/>
  <c r="G78" i="4" s="1"/>
  <c r="G109" i="4"/>
  <c r="G110" i="4"/>
  <c r="G106" i="4"/>
  <c r="G35" i="4"/>
  <c r="E74" i="4"/>
  <c r="E73" i="4"/>
  <c r="E72" i="4"/>
  <c r="E71" i="4"/>
  <c r="E70" i="4"/>
  <c r="K69" i="4"/>
  <c r="J69" i="4"/>
  <c r="I69" i="4"/>
  <c r="H69" i="4"/>
  <c r="G69" i="4"/>
  <c r="F69" i="4"/>
  <c r="G77" i="4" l="1"/>
  <c r="E69" i="4"/>
  <c r="G105" i="4"/>
  <c r="G82" i="4"/>
  <c r="G76" i="4" s="1"/>
  <c r="E128" i="4"/>
  <c r="E127" i="4"/>
  <c r="E126" i="4"/>
  <c r="E125" i="4"/>
  <c r="E124" i="4"/>
  <c r="K123" i="4"/>
  <c r="J123" i="4"/>
  <c r="I123" i="4"/>
  <c r="H123" i="4"/>
  <c r="G123" i="4"/>
  <c r="F123" i="4"/>
  <c r="E110" i="4"/>
  <c r="E109" i="4"/>
  <c r="E108" i="4"/>
  <c r="E106" i="4"/>
  <c r="H105" i="4"/>
  <c r="F105" i="4"/>
  <c r="E123" i="4" l="1"/>
  <c r="E107" i="4"/>
  <c r="E105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82" i="4"/>
  <c r="F76" i="4" s="1"/>
  <c r="K122" i="4"/>
  <c r="J122" i="4"/>
  <c r="I122" i="4"/>
  <c r="H122" i="4"/>
  <c r="G122" i="4"/>
  <c r="E122" i="4" s="1"/>
  <c r="F122" i="4"/>
  <c r="K121" i="4"/>
  <c r="J121" i="4"/>
  <c r="I121" i="4"/>
  <c r="H121" i="4"/>
  <c r="G121" i="4"/>
  <c r="F121" i="4"/>
  <c r="E121" i="4" s="1"/>
  <c r="K120" i="4"/>
  <c r="J120" i="4"/>
  <c r="I120" i="4"/>
  <c r="H120" i="4"/>
  <c r="G120" i="4"/>
  <c r="F120" i="4"/>
  <c r="K119" i="4"/>
  <c r="J119" i="4"/>
  <c r="J117" i="4" s="1"/>
  <c r="I119" i="4"/>
  <c r="H119" i="4"/>
  <c r="G119" i="4"/>
  <c r="F119" i="4"/>
  <c r="E119" i="4" s="1"/>
  <c r="K118" i="4"/>
  <c r="J118" i="4"/>
  <c r="I117" i="4"/>
  <c r="H117" i="4"/>
  <c r="E118" i="4"/>
  <c r="K117" i="4"/>
  <c r="G117" i="4"/>
  <c r="E116" i="4"/>
  <c r="E115" i="4"/>
  <c r="E114" i="4"/>
  <c r="E113" i="4"/>
  <c r="E112" i="4"/>
  <c r="K111" i="4"/>
  <c r="J111" i="4"/>
  <c r="I111" i="4"/>
  <c r="H111" i="4"/>
  <c r="G111" i="4"/>
  <c r="F111" i="4"/>
  <c r="E98" i="4"/>
  <c r="E97" i="4"/>
  <c r="E96" i="4"/>
  <c r="E95" i="4"/>
  <c r="E94" i="4"/>
  <c r="K93" i="4"/>
  <c r="J93" i="4"/>
  <c r="I93" i="4"/>
  <c r="H93" i="4"/>
  <c r="G93" i="4"/>
  <c r="F93" i="4"/>
  <c r="E111" i="4" l="1"/>
  <c r="E120" i="4"/>
  <c r="F117" i="4"/>
  <c r="E117" i="4" s="1"/>
  <c r="E93" i="4"/>
  <c r="K100" i="4"/>
  <c r="J100" i="4"/>
  <c r="J76" i="4" s="1"/>
  <c r="I76" i="4"/>
  <c r="K76" i="4"/>
  <c r="E142" i="4"/>
  <c r="F44" i="4" l="1"/>
  <c r="F38" i="4" s="1"/>
  <c r="E82" i="4"/>
  <c r="K77" i="4"/>
  <c r="J77" i="4"/>
  <c r="I77" i="4"/>
  <c r="H84" i="4"/>
  <c r="F84" i="4"/>
  <c r="K85" i="4"/>
  <c r="J85" i="4"/>
  <c r="I85" i="4"/>
  <c r="H85" i="4"/>
  <c r="F85" i="4"/>
  <c r="K86" i="4"/>
  <c r="J86" i="4"/>
  <c r="I86" i="4"/>
  <c r="H86" i="4"/>
  <c r="G86" i="4"/>
  <c r="F86" i="4"/>
  <c r="K101" i="4"/>
  <c r="J101" i="4"/>
  <c r="I101" i="4"/>
  <c r="H101" i="4"/>
  <c r="H83" i="4" s="1"/>
  <c r="H77" i="4" s="1"/>
  <c r="H11" i="4" s="1"/>
  <c r="G101" i="4"/>
  <c r="F101" i="4"/>
  <c r="F83" i="4" s="1"/>
  <c r="F81" i="4" s="1"/>
  <c r="K102" i="4"/>
  <c r="J102" i="4"/>
  <c r="I102" i="4"/>
  <c r="H102" i="4"/>
  <c r="G102" i="4"/>
  <c r="F102" i="4"/>
  <c r="K103" i="4"/>
  <c r="J103" i="4"/>
  <c r="I103" i="4"/>
  <c r="H103" i="4"/>
  <c r="G103" i="4"/>
  <c r="F103" i="4"/>
  <c r="K104" i="4"/>
  <c r="J104" i="4"/>
  <c r="I104" i="4"/>
  <c r="H104" i="4"/>
  <c r="G104" i="4"/>
  <c r="F104" i="4"/>
  <c r="E146" i="4"/>
  <c r="E145" i="4"/>
  <c r="E144" i="4"/>
  <c r="E143" i="4"/>
  <c r="K141" i="4"/>
  <c r="J141" i="4"/>
  <c r="I141" i="4"/>
  <c r="H141" i="4"/>
  <c r="G141" i="4"/>
  <c r="F141" i="4"/>
  <c r="E134" i="4"/>
  <c r="E133" i="4"/>
  <c r="E132" i="4"/>
  <c r="E131" i="4"/>
  <c r="E130" i="4"/>
  <c r="K129" i="4"/>
  <c r="J129" i="4"/>
  <c r="I129" i="4"/>
  <c r="H129" i="4"/>
  <c r="G129" i="4"/>
  <c r="F129" i="4"/>
  <c r="E104" i="4"/>
  <c r="E100" i="4"/>
  <c r="E92" i="4"/>
  <c r="E91" i="4"/>
  <c r="E90" i="4"/>
  <c r="E89" i="4"/>
  <c r="E88" i="4"/>
  <c r="K87" i="4"/>
  <c r="J87" i="4"/>
  <c r="I87" i="4"/>
  <c r="H87" i="4"/>
  <c r="G87" i="4"/>
  <c r="F87" i="4"/>
  <c r="H81" i="4"/>
  <c r="E62" i="4"/>
  <c r="E61" i="4"/>
  <c r="E60" i="4"/>
  <c r="E59" i="4"/>
  <c r="E58" i="4"/>
  <c r="K57" i="4"/>
  <c r="J57" i="4"/>
  <c r="I57" i="4"/>
  <c r="H57" i="4"/>
  <c r="G57" i="4"/>
  <c r="F57" i="4"/>
  <c r="F99" i="4" l="1"/>
  <c r="E101" i="4"/>
  <c r="I80" i="4"/>
  <c r="I79" i="4"/>
  <c r="K79" i="4"/>
  <c r="I75" i="4"/>
  <c r="H99" i="4"/>
  <c r="F80" i="4"/>
  <c r="H80" i="4"/>
  <c r="J80" i="4"/>
  <c r="F79" i="4"/>
  <c r="J79" i="4"/>
  <c r="F77" i="4"/>
  <c r="E77" i="4"/>
  <c r="E87" i="4"/>
  <c r="E141" i="4"/>
  <c r="F78" i="4"/>
  <c r="E83" i="4"/>
  <c r="E103" i="4"/>
  <c r="E102" i="4"/>
  <c r="G81" i="4"/>
  <c r="K81" i="4"/>
  <c r="G80" i="4"/>
  <c r="K80" i="4"/>
  <c r="E57" i="4"/>
  <c r="E129" i="4"/>
  <c r="J81" i="4"/>
  <c r="I81" i="4"/>
  <c r="E84" i="4"/>
  <c r="J75" i="4"/>
  <c r="E85" i="4"/>
  <c r="E86" i="4"/>
  <c r="K75" i="4"/>
  <c r="G99" i="4"/>
  <c r="K99" i="4"/>
  <c r="I99" i="4"/>
  <c r="J99" i="4"/>
  <c r="E76" i="4"/>
  <c r="H75" i="4"/>
  <c r="K16" i="4"/>
  <c r="J16" i="4"/>
  <c r="I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9" i="4" l="1"/>
  <c r="G75" i="4"/>
  <c r="F75" i="4"/>
  <c r="F14" i="4"/>
  <c r="E80" i="4"/>
  <c r="F10" i="4"/>
  <c r="K11" i="4"/>
  <c r="I11" i="4"/>
  <c r="E81" i="4"/>
  <c r="E78" i="4"/>
  <c r="E99" i="4"/>
  <c r="K40" i="4"/>
  <c r="K10" i="4" s="1"/>
  <c r="J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75" i="4" l="1"/>
  <c r="K12" i="4"/>
  <c r="K9" i="4" s="1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12" i="4"/>
  <c r="F36" i="4"/>
  <c r="F12" i="4" s="1"/>
  <c r="J12" i="4"/>
  <c r="I10" i="4"/>
  <c r="J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<sst xmlns="http://schemas.openxmlformats.org/spreadsheetml/2006/main" count="200" uniqueCount="62">
  <si>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</si>
  <si>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</si>
  <si>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</si>
  <si>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</si>
  <si>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</si>
  <si>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</si>
  <si>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</si>
  <si>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</si>
  <si>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</si>
  <si>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</si>
  <si>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</si>
  <si>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</si>
  <si>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</si>
  <si>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</si>
  <si>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</si>
  <si>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</si>
  <si>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</si>
  <si>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</si>
  <si>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</si>
  <si>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</si>
  <si>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</si>
  <si>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</si>
  <si>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</si>
  <si>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</si>
  <si>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</si>
  <si>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</si>
  <si>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</si>
  <si>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</si>
  <si>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</si>
  <si>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</si>
  <si>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</si>
  <si>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</si>
  <si>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</si>
  <si>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</si>
  <si>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</si>
  <si>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</si>
  <si>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</si>
  <si>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</si>
  <si>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</si>
  <si>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</si>
  <si>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</si>
  <si>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</si>
  <si>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</si>
  <si>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</si>
  <si>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>Мероприятие (0910302000)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</si>
  <si>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</si>
  <si>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</si>
  <si>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</si>
  <si>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</si>
  <si>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</si>
  <si>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</si>
  <si>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</si>
  <si>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</si>
  <si>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</si>
  <si>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</si>
  <si>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</si>
  <si>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>Основное мероприятие 4.</t>
  </si>
  <si>
    <t>Формирование муниципального специализированного жилищного фонда для обеспечения педагогических работников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</si>
  <si>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</si>
  <si>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</si>
  <si>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 xml:space="preserve">Приложение N 5 к Постановлению № 379 от 31.05.2022г " О внесении 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</si>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</sst>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zoomScale="90" zoomScaleSheetLayoutView="90" workbookViewId="0">
      <selection activeCell="I9" sqref="I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60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60" t="s">
        <v>42</v>
      </c>
      <c r="G2" s="60"/>
      <c r="H2" s="60"/>
      <c r="I2" s="60"/>
      <c r="J2" s="60"/>
      <c r="K2" s="60"/>
    </row>
    <row r="3" spans="1:11" ht="33.75" customHeight="1" x14ac:dyDescent="0.25">
      <c r="E3" s="61" t="s">
        <v>24</v>
      </c>
      <c r="F3" s="61"/>
      <c r="G3" s="61"/>
      <c r="H3" s="61"/>
      <c r="I3" s="61"/>
      <c r="J3" s="61"/>
      <c r="K3" s="61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62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7" spans="1:11" ht="15.75" x14ac:dyDescent="0.25">
      <c r="A7" s="64" t="s">
        <v>2</v>
      </c>
      <c r="B7" s="65" t="s">
        <v>3</v>
      </c>
      <c r="C7" s="65" t="s">
        <v>4</v>
      </c>
      <c r="D7" s="65" t="s">
        <v>5</v>
      </c>
      <c r="E7" s="1"/>
      <c r="F7" s="67" t="s">
        <v>6</v>
      </c>
      <c r="G7" s="67"/>
      <c r="H7" s="67"/>
      <c r="I7" s="67"/>
      <c r="J7" s="67"/>
      <c r="K7" s="67"/>
    </row>
    <row r="8" spans="1:11" ht="15.75" x14ac:dyDescent="0.25">
      <c r="A8" s="64"/>
      <c r="B8" s="66"/>
      <c r="C8" s="66"/>
      <c r="D8" s="66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9" t="s">
        <v>0</v>
      </c>
      <c r="B9" s="58" t="s">
        <v>24</v>
      </c>
      <c r="C9" s="58"/>
      <c r="D9" s="4" t="s">
        <v>14</v>
      </c>
      <c r="E9" s="21">
        <f>F9+G9+H9+I9+J9+K9</f>
        <v>190747.74001000001</v>
      </c>
      <c r="F9" s="12">
        <f>F10+F11+F12+F13+F14</f>
        <v>30605.620000000003</v>
      </c>
      <c r="G9" s="39">
        <f t="shared" ref="G9:K9" si="0">G10+G11+G12+G13+G14</f>
        <v>28527.040000000005</v>
      </c>
      <c r="H9" s="39">
        <f>H10+H11+H12+H13+H14</f>
        <v>29112.930010000004</v>
      </c>
      <c r="I9" s="12">
        <f t="shared" si="0"/>
        <v>26390.27</v>
      </c>
      <c r="J9" s="12">
        <f t="shared" si="0"/>
        <v>38055.94</v>
      </c>
      <c r="K9" s="12">
        <f t="shared" si="0"/>
        <v>38055.94</v>
      </c>
    </row>
    <row r="10" spans="1:11" ht="63" x14ac:dyDescent="0.25">
      <c r="A10" s="50"/>
      <c r="B10" s="58"/>
      <c r="C10" s="58"/>
      <c r="D10" s="5" t="s">
        <v>15</v>
      </c>
      <c r="E10" s="9">
        <f t="shared" ref="E10:E14" si="1">F10+G10+H10+I10+J10+K10</f>
        <v>169716.47001000002</v>
      </c>
      <c r="F10" s="11">
        <f t="shared" ref="F10:K14" si="2">F16+F34+F76</f>
        <v>30095.920000000002</v>
      </c>
      <c r="G10" s="11">
        <f t="shared" si="2"/>
        <v>27096.140000000003</v>
      </c>
      <c r="H10" s="11">
        <f t="shared" si="2"/>
        <v>26920.020010000004</v>
      </c>
      <c r="I10" s="11">
        <f t="shared" si="2"/>
        <v>24457.83</v>
      </c>
      <c r="J10" s="11">
        <f t="shared" si="2"/>
        <v>30573.279999999999</v>
      </c>
      <c r="K10" s="11">
        <f t="shared" si="2"/>
        <v>30573.279999999999</v>
      </c>
    </row>
    <row r="11" spans="1:11" ht="93.75" customHeight="1" x14ac:dyDescent="0.25">
      <c r="A11" s="50"/>
      <c r="B11" s="58"/>
      <c r="C11" s="58"/>
      <c r="D11" s="5" t="s">
        <v>16</v>
      </c>
      <c r="E11" s="9">
        <f t="shared" si="1"/>
        <v>19186.309999999998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1932.44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50"/>
      <c r="B12" s="58"/>
      <c r="C12" s="58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50"/>
      <c r="B13" s="58"/>
      <c r="C13" s="58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50"/>
      <c r="B14" s="58"/>
      <c r="C14" s="58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68" t="s">
        <v>1</v>
      </c>
      <c r="B15" s="68" t="s">
        <v>26</v>
      </c>
      <c r="C15" s="68"/>
      <c r="D15" s="26" t="s">
        <v>14</v>
      </c>
      <c r="E15" s="27">
        <f>F15+G15+H15+I15+J15+K15</f>
        <v>157229.5</v>
      </c>
      <c r="F15" s="28">
        <f>F16+F17+F18+F19+F20</f>
        <v>26300.33</v>
      </c>
      <c r="G15" s="41">
        <f t="shared" ref="G15:K15" si="3">G16+G17+G18+G19+G20</f>
        <v>24719.74</v>
      </c>
      <c r="H15" s="41">
        <f t="shared" si="3"/>
        <v>25418.74</v>
      </c>
      <c r="I15" s="28">
        <f t="shared" si="3"/>
        <v>23224.13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68"/>
      <c r="B16" s="68"/>
      <c r="C16" s="68"/>
      <c r="D16" s="29" t="s">
        <v>15</v>
      </c>
      <c r="E16" s="27">
        <f t="shared" ref="E16:E20" si="4">F16+G16+H16+I16+J16+K16</f>
        <v>157169.79999999999</v>
      </c>
      <c r="F16" s="30">
        <f>F22</f>
        <v>26240.63</v>
      </c>
      <c r="G16" s="30">
        <f>G22+G28</f>
        <v>24719.74</v>
      </c>
      <c r="H16" s="43">
        <f>H22+H28</f>
        <v>25418.74</v>
      </c>
      <c r="I16" s="30">
        <f t="shared" ref="I16:K16" si="5">I22</f>
        <v>23224.13</v>
      </c>
      <c r="J16" s="30">
        <f t="shared" si="5"/>
        <v>28783.279999999999</v>
      </c>
      <c r="K16" s="30">
        <f t="shared" si="5"/>
        <v>28783.279999999999</v>
      </c>
    </row>
    <row r="17" spans="1:11" ht="94.5" x14ac:dyDescent="0.25">
      <c r="A17" s="68"/>
      <c r="B17" s="68"/>
      <c r="C17" s="68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68"/>
      <c r="B18" s="68"/>
      <c r="C18" s="68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68"/>
      <c r="B19" s="68"/>
      <c r="C19" s="68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68"/>
      <c r="B20" s="68"/>
      <c r="C20" s="68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50" t="s">
        <v>22</v>
      </c>
      <c r="B21" s="58" t="s">
        <v>27</v>
      </c>
      <c r="C21" s="58"/>
      <c r="D21" s="4" t="s">
        <v>14</v>
      </c>
      <c r="E21" s="7">
        <f>F21+G21+H21+I21+J21+K21</f>
        <v>157059.14000000001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25368.74</v>
      </c>
      <c r="I21" s="8">
        <f t="shared" si="10"/>
        <v>23224.13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50"/>
      <c r="B22" s="58"/>
      <c r="C22" s="58"/>
      <c r="D22" s="5" t="s">
        <v>15</v>
      </c>
      <c r="E22" s="9">
        <f t="shared" ref="E22:E26" si="11">F22+G22+H22+I22+J22+K22</f>
        <v>156999.44</v>
      </c>
      <c r="F22" s="13">
        <v>26240.63</v>
      </c>
      <c r="G22" s="13">
        <v>24599.38</v>
      </c>
      <c r="H22" s="13">
        <v>25368.74</v>
      </c>
      <c r="I22" s="13">
        <v>23224.13</v>
      </c>
      <c r="J22" s="13">
        <v>28783.279999999999</v>
      </c>
      <c r="K22" s="13">
        <v>28783.279999999999</v>
      </c>
    </row>
    <row r="23" spans="1:11" ht="94.5" x14ac:dyDescent="0.25">
      <c r="A23" s="50"/>
      <c r="B23" s="58"/>
      <c r="C23" s="58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50"/>
      <c r="B24" s="58"/>
      <c r="C24" s="58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50"/>
      <c r="B25" s="58"/>
      <c r="C25" s="58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50"/>
      <c r="B26" s="58"/>
      <c r="C26" s="58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50" t="s">
        <v>45</v>
      </c>
      <c r="B27" s="58" t="s">
        <v>46</v>
      </c>
      <c r="C27" s="58"/>
      <c r="D27" s="4" t="s">
        <v>14</v>
      </c>
      <c r="E27" s="7">
        <f>F27+G27+H27+I27+J27+K27</f>
        <v>170.36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0</v>
      </c>
      <c r="J27" s="8">
        <f t="shared" si="12"/>
        <v>0</v>
      </c>
      <c r="K27" s="8">
        <f t="shared" si="12"/>
        <v>0</v>
      </c>
    </row>
    <row r="28" spans="1:11" ht="63" x14ac:dyDescent="0.25">
      <c r="A28" s="50"/>
      <c r="B28" s="58"/>
      <c r="C28" s="58"/>
      <c r="D28" s="5" t="s">
        <v>15</v>
      </c>
      <c r="E28" s="9">
        <f t="shared" ref="E28:E32" si="13">F28+G28+H28+I28+J28+K28</f>
        <v>170.36</v>
      </c>
      <c r="F28" s="13">
        <v>0</v>
      </c>
      <c r="G28" s="13">
        <v>120.36</v>
      </c>
      <c r="H28" s="13">
        <v>50</v>
      </c>
      <c r="I28" s="13">
        <v>0</v>
      </c>
      <c r="J28" s="13">
        <v>0</v>
      </c>
      <c r="K28" s="13">
        <v>0</v>
      </c>
    </row>
    <row r="29" spans="1:11" ht="94.5" x14ac:dyDescent="0.25">
      <c r="A29" s="50"/>
      <c r="B29" s="58"/>
      <c r="C29" s="58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50"/>
      <c r="B30" s="58"/>
      <c r="C30" s="58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50"/>
      <c r="B31" s="58"/>
      <c r="C31" s="58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50"/>
      <c r="B32" s="58"/>
      <c r="C32" s="58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9" t="s">
        <v>21</v>
      </c>
      <c r="B33" s="59" t="s">
        <v>28</v>
      </c>
      <c r="C33" s="59"/>
      <c r="D33" s="22" t="s">
        <v>14</v>
      </c>
      <c r="E33" s="31">
        <f>F33+G33+H33+I33+J33+K33</f>
        <v>25508.57</v>
      </c>
      <c r="F33" s="32">
        <f>F34+F35+F36+F37+F38</f>
        <v>3890.39</v>
      </c>
      <c r="G33" s="40">
        <f t="shared" ref="G33:K33" si="14">G34+G35+G36+G37+G38</f>
        <v>2180</v>
      </c>
      <c r="H33" s="40">
        <f t="shared" si="14"/>
        <v>2215.59</v>
      </c>
      <c r="I33" s="40">
        <f t="shared" si="14"/>
        <v>2257.27</v>
      </c>
      <c r="J33" s="40">
        <f t="shared" si="14"/>
        <v>7482.66</v>
      </c>
      <c r="K33" s="40">
        <f t="shared" si="14"/>
        <v>7482.66</v>
      </c>
    </row>
    <row r="34" spans="1:11" ht="63" x14ac:dyDescent="0.25">
      <c r="A34" s="59"/>
      <c r="B34" s="59"/>
      <c r="C34" s="59"/>
      <c r="D34" s="24" t="s">
        <v>15</v>
      </c>
      <c r="E34" s="23">
        <f t="shared" ref="E34:E38" si="15">F34+G34+H34+I34+J34+K34</f>
        <v>6400.5999999999995</v>
      </c>
      <c r="F34" s="25">
        <f>F40+F46+F52</f>
        <v>3440.39</v>
      </c>
      <c r="G34" s="25">
        <f>G40+G46+G52+G58</f>
        <v>1755</v>
      </c>
      <c r="H34" s="45">
        <f>H40+H46+H52+H58+H64+H70</f>
        <v>880.38</v>
      </c>
      <c r="I34" s="45">
        <f t="shared" ref="I34:K34" si="16">I40+I46+I52+I58+I64+I70</f>
        <v>324.83</v>
      </c>
      <c r="J34" s="45">
        <f t="shared" si="16"/>
        <v>0</v>
      </c>
      <c r="K34" s="45">
        <f t="shared" si="16"/>
        <v>0</v>
      </c>
    </row>
    <row r="35" spans="1:11" ht="94.5" x14ac:dyDescent="0.25">
      <c r="A35" s="59"/>
      <c r="B35" s="59"/>
      <c r="C35" s="59"/>
      <c r="D35" s="24" t="s">
        <v>16</v>
      </c>
      <c r="E35" s="23">
        <f t="shared" si="15"/>
        <v>19107.97</v>
      </c>
      <c r="F35" s="25">
        <f>F41+F47+F53</f>
        <v>450</v>
      </c>
      <c r="G35" s="25">
        <f>G41+G47+G53+G59+G71</f>
        <v>425</v>
      </c>
      <c r="H35" s="45">
        <f>H41+H59+H65+H71</f>
        <v>1335.21</v>
      </c>
      <c r="I35" s="45">
        <f t="shared" ref="I35:K35" si="17">I41+I59+I65+I71</f>
        <v>1932.44</v>
      </c>
      <c r="J35" s="45">
        <f t="shared" si="17"/>
        <v>7482.66</v>
      </c>
      <c r="K35" s="45">
        <f t="shared" si="17"/>
        <v>7482.66</v>
      </c>
    </row>
    <row r="36" spans="1:11" ht="63" x14ac:dyDescent="0.25">
      <c r="A36" s="59"/>
      <c r="B36" s="59"/>
      <c r="C36" s="59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59"/>
      <c r="B37" s="59"/>
      <c r="C37" s="59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59"/>
      <c r="B38" s="59"/>
      <c r="C38" s="59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58" t="s">
        <v>20</v>
      </c>
      <c r="B39" s="58" t="s">
        <v>29</v>
      </c>
      <c r="C39" s="58"/>
      <c r="D39" s="4" t="s">
        <v>14</v>
      </c>
      <c r="E39" s="7">
        <f>F39+G39+H39+I39+J39+K39</f>
        <v>15818.94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188.6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58"/>
      <c r="B40" s="58"/>
      <c r="C40" s="58"/>
      <c r="D40" s="5" t="s">
        <v>15</v>
      </c>
      <c r="E40" s="9">
        <f t="shared" ref="E40" si="22">F40+G40+H40+I40+J40+K40</f>
        <v>853.62</v>
      </c>
      <c r="F40" s="11">
        <v>192</v>
      </c>
      <c r="G40" s="11">
        <v>0</v>
      </c>
      <c r="H40" s="11">
        <v>473.02</v>
      </c>
      <c r="I40" s="11">
        <v>188.6</v>
      </c>
      <c r="J40" s="11">
        <f t="shared" ref="G40:K44" si="23">J46+J52</f>
        <v>0</v>
      </c>
      <c r="K40" s="11">
        <f t="shared" si="23"/>
        <v>0</v>
      </c>
    </row>
    <row r="41" spans="1:11" ht="94.5" x14ac:dyDescent="0.25">
      <c r="A41" s="58"/>
      <c r="B41" s="58"/>
      <c r="C41" s="58"/>
      <c r="D41" s="5" t="s">
        <v>16</v>
      </c>
      <c r="E41" s="9">
        <f t="shared" ref="E41" si="24">F41+G41+H41+I41+J41+K41</f>
        <v>14965.32</v>
      </c>
      <c r="F41" s="11">
        <v>0</v>
      </c>
      <c r="G41" s="11">
        <v>0</v>
      </c>
      <c r="H41" s="11">
        <f t="shared" ref="H41" si="25">H47+H53</f>
        <v>0</v>
      </c>
      <c r="I41" s="11">
        <v>0</v>
      </c>
      <c r="J41" s="11">
        <v>7482.66</v>
      </c>
      <c r="K41" s="11">
        <v>7482.66</v>
      </c>
    </row>
    <row r="42" spans="1:11" ht="63" x14ac:dyDescent="0.25">
      <c r="A42" s="58"/>
      <c r="B42" s="58"/>
      <c r="C42" s="58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58"/>
      <c r="B43" s="58"/>
      <c r="C43" s="58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58"/>
      <c r="B44" s="58"/>
      <c r="C44" s="58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9" t="s">
        <v>44</v>
      </c>
      <c r="B45" s="49" t="s">
        <v>61</v>
      </c>
      <c r="C45" s="46"/>
      <c r="D45" s="4" t="s">
        <v>14</v>
      </c>
      <c r="E45" s="9">
        <f>F45+G45+H45+I45+J45+K45</f>
        <v>108.93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78.930000000000007</v>
      </c>
      <c r="J45" s="12">
        <f t="shared" si="29"/>
        <v>0</v>
      </c>
      <c r="K45" s="12">
        <f t="shared" si="29"/>
        <v>0</v>
      </c>
    </row>
    <row r="46" spans="1:11" ht="63" x14ac:dyDescent="0.25">
      <c r="A46" s="50"/>
      <c r="B46" s="50"/>
      <c r="C46" s="47"/>
      <c r="D46" s="5" t="s">
        <v>15</v>
      </c>
      <c r="E46" s="9">
        <f t="shared" ref="E46:E50" si="30">F46+G46+H46+I46+J46+K46</f>
        <v>108.93</v>
      </c>
      <c r="F46" s="11">
        <v>30</v>
      </c>
      <c r="G46" s="11">
        <v>0</v>
      </c>
      <c r="H46" s="11">
        <v>0</v>
      </c>
      <c r="I46" s="11">
        <v>78.930000000000007</v>
      </c>
      <c r="J46" s="11">
        <v>0</v>
      </c>
      <c r="K46" s="11">
        <v>0</v>
      </c>
    </row>
    <row r="47" spans="1:11" ht="94.5" x14ac:dyDescent="0.25">
      <c r="A47" s="50"/>
      <c r="B47" s="50"/>
      <c r="C47" s="47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50"/>
      <c r="B48" s="50"/>
      <c r="C48" s="47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50"/>
      <c r="B49" s="50"/>
      <c r="C49" s="47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51"/>
      <c r="B50" s="51"/>
      <c r="C50" s="48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9" t="s">
        <v>43</v>
      </c>
      <c r="B51" s="49" t="s">
        <v>59</v>
      </c>
      <c r="C51" s="46"/>
      <c r="D51" s="4" t="s">
        <v>14</v>
      </c>
      <c r="E51" s="9">
        <f>F51+G51+H51+I51+J51+K51</f>
        <v>6173.5899999999992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0.5</v>
      </c>
      <c r="J51" s="12">
        <f t="shared" si="31"/>
        <v>0</v>
      </c>
      <c r="K51" s="12">
        <f t="shared" si="31"/>
        <v>0</v>
      </c>
    </row>
    <row r="52" spans="1:11" ht="63" x14ac:dyDescent="0.25">
      <c r="A52" s="50"/>
      <c r="B52" s="50"/>
      <c r="C52" s="47"/>
      <c r="D52" s="5" t="s">
        <v>15</v>
      </c>
      <c r="E52" s="9">
        <f t="shared" ref="E52:E56" si="32">F52+G52+H52+I52+J52+K52</f>
        <v>5298.5899999999992</v>
      </c>
      <c r="F52" s="10">
        <v>3218.39</v>
      </c>
      <c r="G52" s="10">
        <v>1725</v>
      </c>
      <c r="H52" s="10">
        <v>354.7</v>
      </c>
      <c r="I52" s="10">
        <v>0.5</v>
      </c>
      <c r="J52" s="10">
        <v>0</v>
      </c>
      <c r="K52" s="10">
        <v>0</v>
      </c>
    </row>
    <row r="53" spans="1:11" ht="94.5" x14ac:dyDescent="0.25">
      <c r="A53" s="50"/>
      <c r="B53" s="50"/>
      <c r="C53" s="47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50"/>
      <c r="B54" s="50"/>
      <c r="C54" s="47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50"/>
      <c r="B55" s="50"/>
      <c r="C55" s="47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51"/>
      <c r="B56" s="51"/>
      <c r="C56" s="48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9" t="s">
        <v>34</v>
      </c>
      <c r="B57" s="49" t="s">
        <v>47</v>
      </c>
      <c r="C57" s="46"/>
      <c r="D57" s="4" t="s">
        <v>14</v>
      </c>
      <c r="E57" s="9">
        <f>F57+G57+H57+I57+J57+K57</f>
        <v>78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18</v>
      </c>
      <c r="J57" s="12">
        <f t="shared" si="33"/>
        <v>0</v>
      </c>
      <c r="K57" s="12">
        <f t="shared" si="33"/>
        <v>0</v>
      </c>
    </row>
    <row r="58" spans="1:11" ht="63" x14ac:dyDescent="0.25">
      <c r="A58" s="50"/>
      <c r="B58" s="50"/>
      <c r="C58" s="47"/>
      <c r="D58" s="5" t="s">
        <v>15</v>
      </c>
      <c r="E58" s="9">
        <f t="shared" ref="E58:E62" si="34">F58+G58+H58+I58+J58+K58</f>
        <v>78</v>
      </c>
      <c r="F58" s="11">
        <v>0</v>
      </c>
      <c r="G58" s="11">
        <v>30</v>
      </c>
      <c r="H58" s="11">
        <v>30</v>
      </c>
      <c r="I58" s="11">
        <v>18</v>
      </c>
      <c r="J58" s="11">
        <v>0</v>
      </c>
      <c r="K58" s="11">
        <v>0</v>
      </c>
    </row>
    <row r="59" spans="1:11" ht="94.5" x14ac:dyDescent="0.25">
      <c r="A59" s="50"/>
      <c r="B59" s="50"/>
      <c r="C59" s="47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50"/>
      <c r="B60" s="50"/>
      <c r="C60" s="47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50"/>
      <c r="B61" s="50"/>
      <c r="C61" s="47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51"/>
      <c r="B62" s="51"/>
      <c r="C62" s="48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9" t="s">
        <v>52</v>
      </c>
      <c r="B63" s="49" t="s">
        <v>53</v>
      </c>
      <c r="C63" s="46"/>
      <c r="D63" s="4" t="s">
        <v>14</v>
      </c>
      <c r="E63" s="9">
        <f>F63+G63+H63+I63+J63+K63</f>
        <v>1756.11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224.87</v>
      </c>
      <c r="I63" s="12">
        <f t="shared" si="35"/>
        <v>31.24</v>
      </c>
      <c r="J63" s="12">
        <f t="shared" si="35"/>
        <v>0</v>
      </c>
      <c r="K63" s="12">
        <f t="shared" si="35"/>
        <v>0</v>
      </c>
    </row>
    <row r="64" spans="1:11" ht="63" x14ac:dyDescent="0.25">
      <c r="A64" s="50"/>
      <c r="B64" s="50"/>
      <c r="C64" s="47"/>
      <c r="D64" s="5" t="s">
        <v>15</v>
      </c>
      <c r="E64" s="9">
        <f t="shared" ref="E64:E68" si="36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50"/>
      <c r="B65" s="50"/>
      <c r="C65" s="47"/>
      <c r="D65" s="5" t="s">
        <v>16</v>
      </c>
      <c r="E65" s="9">
        <f t="shared" si="36"/>
        <v>1756.11</v>
      </c>
      <c r="F65" s="11">
        <v>0</v>
      </c>
      <c r="G65" s="11">
        <v>1500</v>
      </c>
      <c r="H65" s="44">
        <v>224.87</v>
      </c>
      <c r="I65" s="11">
        <v>31.24</v>
      </c>
      <c r="J65" s="11">
        <v>0</v>
      </c>
      <c r="K65" s="11">
        <v>0</v>
      </c>
    </row>
    <row r="66" spans="1:11" ht="63" x14ac:dyDescent="0.25">
      <c r="A66" s="50"/>
      <c r="B66" s="50"/>
      <c r="C66" s="47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50"/>
      <c r="B67" s="50"/>
      <c r="C67" s="47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51"/>
      <c r="B68" s="51"/>
      <c r="C68" s="48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customHeight="1" x14ac:dyDescent="0.25">
      <c r="A69" s="49" t="s">
        <v>56</v>
      </c>
      <c r="B69" s="49" t="s">
        <v>57</v>
      </c>
      <c r="C69" s="46"/>
      <c r="D69" s="4" t="s">
        <v>14</v>
      </c>
      <c r="E69" s="9">
        <f>F69+G69+H69+I69+J69+K69</f>
        <v>3073</v>
      </c>
      <c r="F69" s="12">
        <f>F70+F71+F72+F73+F74</f>
        <v>0</v>
      </c>
      <c r="G69" s="12">
        <f t="shared" ref="G69:K69" si="37">G70+G71+G72+G73+G74</f>
        <v>0</v>
      </c>
      <c r="H69" s="12">
        <f t="shared" si="37"/>
        <v>1133</v>
      </c>
      <c r="I69" s="12">
        <f t="shared" si="37"/>
        <v>1940</v>
      </c>
      <c r="J69" s="12">
        <f t="shared" si="37"/>
        <v>0</v>
      </c>
      <c r="K69" s="12">
        <f t="shared" si="37"/>
        <v>0</v>
      </c>
    </row>
    <row r="70" spans="1:11" ht="63" x14ac:dyDescent="0.25">
      <c r="A70" s="50"/>
      <c r="B70" s="50"/>
      <c r="C70" s="47"/>
      <c r="D70" s="5" t="s">
        <v>15</v>
      </c>
      <c r="E70" s="9">
        <f t="shared" ref="E70:E74" si="38">F70+G70+H70+I70+J70+K70</f>
        <v>61.459999999999994</v>
      </c>
      <c r="F70" s="11">
        <v>0</v>
      </c>
      <c r="G70" s="11">
        <v>0</v>
      </c>
      <c r="H70" s="44">
        <v>22.66</v>
      </c>
      <c r="I70" s="11">
        <v>38.799999999999997</v>
      </c>
      <c r="J70" s="11">
        <v>0</v>
      </c>
      <c r="K70" s="11">
        <v>0</v>
      </c>
    </row>
    <row r="71" spans="1:11" ht="94.5" x14ac:dyDescent="0.25">
      <c r="A71" s="50"/>
      <c r="B71" s="50"/>
      <c r="C71" s="47"/>
      <c r="D71" s="5" t="s">
        <v>16</v>
      </c>
      <c r="E71" s="9">
        <f t="shared" si="38"/>
        <v>3011.54</v>
      </c>
      <c r="F71" s="11">
        <v>0</v>
      </c>
      <c r="G71" s="11">
        <v>0</v>
      </c>
      <c r="H71" s="44">
        <v>1110.3399999999999</v>
      </c>
      <c r="I71" s="11">
        <v>1901.2</v>
      </c>
      <c r="J71" s="11">
        <v>0</v>
      </c>
      <c r="K71" s="11">
        <v>0</v>
      </c>
    </row>
    <row r="72" spans="1:11" ht="63" x14ac:dyDescent="0.25">
      <c r="A72" s="50"/>
      <c r="B72" s="50"/>
      <c r="C72" s="47"/>
      <c r="D72" s="5" t="s">
        <v>17</v>
      </c>
      <c r="E72" s="9">
        <f t="shared" si="38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.75" x14ac:dyDescent="0.25">
      <c r="A73" s="50"/>
      <c r="B73" s="50"/>
      <c r="C73" s="47"/>
      <c r="D73" s="5" t="s">
        <v>18</v>
      </c>
      <c r="E73" s="9">
        <f t="shared" si="38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7.25" x14ac:dyDescent="0.25">
      <c r="A74" s="51"/>
      <c r="B74" s="51"/>
      <c r="C74" s="48"/>
      <c r="D74" s="5" t="s">
        <v>19</v>
      </c>
      <c r="E74" s="9">
        <f t="shared" si="38"/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75" x14ac:dyDescent="0.25">
      <c r="A75" s="59" t="s">
        <v>30</v>
      </c>
      <c r="B75" s="59" t="s">
        <v>31</v>
      </c>
      <c r="C75" s="59"/>
      <c r="D75" s="22" t="s">
        <v>14</v>
      </c>
      <c r="E75" s="31">
        <f>F75+G75+H75+I75+J75+K75</f>
        <v>8009.6700099999998</v>
      </c>
      <c r="F75" s="32">
        <f>F76+F77+F78+F79+F80</f>
        <v>414.9</v>
      </c>
      <c r="G75" s="40">
        <f t="shared" ref="G75:K75" si="39">G76+G77+G78+G79+G80</f>
        <v>1627.3</v>
      </c>
      <c r="H75" s="40">
        <f t="shared" si="39"/>
        <v>1478.6000100000001</v>
      </c>
      <c r="I75" s="32">
        <f t="shared" si="39"/>
        <v>908.87</v>
      </c>
      <c r="J75" s="32">
        <f t="shared" si="39"/>
        <v>1790</v>
      </c>
      <c r="K75" s="32">
        <f t="shared" si="39"/>
        <v>1790</v>
      </c>
    </row>
    <row r="76" spans="1:11" ht="63" x14ac:dyDescent="0.25">
      <c r="A76" s="59"/>
      <c r="B76" s="59"/>
      <c r="C76" s="59"/>
      <c r="D76" s="24" t="s">
        <v>15</v>
      </c>
      <c r="E76" s="23">
        <f t="shared" ref="E76:E80" si="40">F76+G76+H76+I76+J76+K76</f>
        <v>6146.0700099999995</v>
      </c>
      <c r="F76" s="25">
        <f>F82</f>
        <v>414.9</v>
      </c>
      <c r="G76" s="25">
        <f>G82+G106</f>
        <v>621.4</v>
      </c>
      <c r="H76" s="45">
        <f t="shared" ref="H76:K76" si="41">H82+H106</f>
        <v>620.90001000000007</v>
      </c>
      <c r="I76" s="25">
        <f t="shared" si="41"/>
        <v>908.87</v>
      </c>
      <c r="J76" s="25">
        <f t="shared" si="41"/>
        <v>1790</v>
      </c>
      <c r="K76" s="25">
        <f t="shared" si="41"/>
        <v>1790</v>
      </c>
    </row>
    <row r="77" spans="1:11" ht="94.5" x14ac:dyDescent="0.25">
      <c r="A77" s="59"/>
      <c r="B77" s="59"/>
      <c r="C77" s="59"/>
      <c r="D77" s="24" t="s">
        <v>16</v>
      </c>
      <c r="E77" s="23">
        <f t="shared" si="40"/>
        <v>18.64</v>
      </c>
      <c r="F77" s="25">
        <f>F83+F101</f>
        <v>0</v>
      </c>
      <c r="G77" s="25">
        <f t="shared" ref="G77:K79" si="42">G83+G107</f>
        <v>10.06</v>
      </c>
      <c r="H77" s="45">
        <f t="shared" si="42"/>
        <v>8.58</v>
      </c>
      <c r="I77" s="25">
        <f t="shared" si="42"/>
        <v>0</v>
      </c>
      <c r="J77" s="25">
        <f t="shared" si="42"/>
        <v>0</v>
      </c>
      <c r="K77" s="25">
        <f t="shared" si="42"/>
        <v>0</v>
      </c>
    </row>
    <row r="78" spans="1:11" ht="63" x14ac:dyDescent="0.25">
      <c r="A78" s="59"/>
      <c r="B78" s="59"/>
      <c r="C78" s="59"/>
      <c r="D78" s="24" t="s">
        <v>17</v>
      </c>
      <c r="E78" s="23">
        <f t="shared" si="40"/>
        <v>1844.96</v>
      </c>
      <c r="F78" s="25">
        <f>F84+F102</f>
        <v>0</v>
      </c>
      <c r="G78" s="25">
        <f t="shared" si="42"/>
        <v>995.84</v>
      </c>
      <c r="H78" s="45">
        <f t="shared" si="42"/>
        <v>849.12</v>
      </c>
      <c r="I78" s="25">
        <f t="shared" si="42"/>
        <v>0</v>
      </c>
      <c r="J78" s="25">
        <f t="shared" si="42"/>
        <v>0</v>
      </c>
      <c r="K78" s="25">
        <f t="shared" si="42"/>
        <v>0</v>
      </c>
    </row>
    <row r="79" spans="1:11" ht="78.75" x14ac:dyDescent="0.25">
      <c r="A79" s="59"/>
      <c r="B79" s="59"/>
      <c r="C79" s="59"/>
      <c r="D79" s="24" t="s">
        <v>18</v>
      </c>
      <c r="E79" s="23">
        <f t="shared" si="40"/>
        <v>0</v>
      </c>
      <c r="F79" s="25">
        <f>F85+F103</f>
        <v>0</v>
      </c>
      <c r="G79" s="25">
        <f t="shared" si="42"/>
        <v>0</v>
      </c>
      <c r="H79" s="25">
        <f t="shared" si="42"/>
        <v>0</v>
      </c>
      <c r="I79" s="25">
        <f t="shared" ref="G79:K80" si="43">I85+I103</f>
        <v>0</v>
      </c>
      <c r="J79" s="25">
        <f t="shared" si="43"/>
        <v>0</v>
      </c>
      <c r="K79" s="25">
        <f t="shared" si="43"/>
        <v>0</v>
      </c>
    </row>
    <row r="80" spans="1:11" ht="47.25" x14ac:dyDescent="0.25">
      <c r="A80" s="59"/>
      <c r="B80" s="59"/>
      <c r="C80" s="59"/>
      <c r="D80" s="24" t="s">
        <v>19</v>
      </c>
      <c r="E80" s="23">
        <f t="shared" si="40"/>
        <v>0</v>
      </c>
      <c r="F80" s="25">
        <f>F86+F104</f>
        <v>0</v>
      </c>
      <c r="G80" s="25">
        <f t="shared" si="43"/>
        <v>0</v>
      </c>
      <c r="H80" s="25">
        <f t="shared" si="43"/>
        <v>0</v>
      </c>
      <c r="I80" s="25">
        <f t="shared" si="43"/>
        <v>0</v>
      </c>
      <c r="J80" s="25">
        <f t="shared" si="43"/>
        <v>0</v>
      </c>
      <c r="K80" s="25">
        <f t="shared" si="43"/>
        <v>0</v>
      </c>
    </row>
    <row r="81" spans="1:11" ht="15.75" customHeight="1" x14ac:dyDescent="0.25">
      <c r="A81" s="52" t="s">
        <v>32</v>
      </c>
      <c r="B81" s="52" t="s">
        <v>54</v>
      </c>
      <c r="C81" s="55"/>
      <c r="D81" s="33" t="s">
        <v>14</v>
      </c>
      <c r="E81" s="34">
        <f>F81+G81+H81+I81+J81+K81</f>
        <v>2901.4</v>
      </c>
      <c r="F81" s="35">
        <f>F82+F83+F84+F85+F86</f>
        <v>414.9</v>
      </c>
      <c r="G81" s="35">
        <f t="shared" ref="G81:K81" si="44">G82+G83+G84+G85+G86</f>
        <v>620.5</v>
      </c>
      <c r="H81" s="35">
        <f t="shared" si="44"/>
        <v>312</v>
      </c>
      <c r="I81" s="35">
        <f t="shared" si="44"/>
        <v>374</v>
      </c>
      <c r="J81" s="35">
        <f t="shared" si="44"/>
        <v>590</v>
      </c>
      <c r="K81" s="35">
        <f t="shared" si="44"/>
        <v>590</v>
      </c>
    </row>
    <row r="82" spans="1:11" ht="63" x14ac:dyDescent="0.25">
      <c r="A82" s="53"/>
      <c r="B82" s="53"/>
      <c r="C82" s="56"/>
      <c r="D82" s="36" t="s">
        <v>15</v>
      </c>
      <c r="E82" s="34">
        <f>F82+G82+H82+I82+J82+K82</f>
        <v>2901.4</v>
      </c>
      <c r="F82" s="37">
        <f>F88+F94+F100+F112+F118</f>
        <v>414.9</v>
      </c>
      <c r="G82" s="37">
        <f>G88+G94+G100</f>
        <v>620.5</v>
      </c>
      <c r="H82" s="37">
        <f>H88+H94+H100</f>
        <v>312</v>
      </c>
      <c r="I82" s="37">
        <f t="shared" ref="I82:K82" si="45">I88+I94+I100</f>
        <v>374</v>
      </c>
      <c r="J82" s="37">
        <f t="shared" si="45"/>
        <v>590</v>
      </c>
      <c r="K82" s="37">
        <f t="shared" si="45"/>
        <v>590</v>
      </c>
    </row>
    <row r="83" spans="1:11" ht="94.5" x14ac:dyDescent="0.25">
      <c r="A83" s="53"/>
      <c r="B83" s="53"/>
      <c r="C83" s="56"/>
      <c r="D83" s="36" t="s">
        <v>16</v>
      </c>
      <c r="E83" s="34">
        <f t="shared" ref="E83:E86" si="46">F83+G83+H83+I83+J83+K83</f>
        <v>0</v>
      </c>
      <c r="F83" s="37">
        <f>F89+F95+F101</f>
        <v>0</v>
      </c>
      <c r="G83" s="37">
        <f t="shared" ref="G83:G85" si="47">G89+G95+G101</f>
        <v>0</v>
      </c>
      <c r="H83" s="37">
        <f>H89+H95+H101</f>
        <v>0</v>
      </c>
      <c r="I83" s="37">
        <f t="shared" ref="I83:K83" si="48">I89+I95+I101</f>
        <v>0</v>
      </c>
      <c r="J83" s="37">
        <f t="shared" si="48"/>
        <v>0</v>
      </c>
      <c r="K83" s="37">
        <f t="shared" si="48"/>
        <v>0</v>
      </c>
    </row>
    <row r="84" spans="1:11" ht="63" x14ac:dyDescent="0.25">
      <c r="A84" s="53"/>
      <c r="B84" s="53"/>
      <c r="C84" s="56"/>
      <c r="D84" s="36" t="s">
        <v>17</v>
      </c>
      <c r="E84" s="34">
        <f t="shared" si="46"/>
        <v>0</v>
      </c>
      <c r="F84" s="37">
        <f>F90</f>
        <v>0</v>
      </c>
      <c r="G84" s="37">
        <f t="shared" si="47"/>
        <v>0</v>
      </c>
      <c r="H84" s="37">
        <f t="shared" ref="H84:K84" si="49">H90</f>
        <v>0</v>
      </c>
      <c r="I84" s="37">
        <f t="shared" si="49"/>
        <v>0</v>
      </c>
      <c r="J84" s="37">
        <f t="shared" si="49"/>
        <v>0</v>
      </c>
      <c r="K84" s="37">
        <f t="shared" si="49"/>
        <v>0</v>
      </c>
    </row>
    <row r="85" spans="1:11" ht="78.75" x14ac:dyDescent="0.25">
      <c r="A85" s="53"/>
      <c r="B85" s="53"/>
      <c r="C85" s="56"/>
      <c r="D85" s="36" t="s">
        <v>18</v>
      </c>
      <c r="E85" s="34">
        <f t="shared" si="46"/>
        <v>0</v>
      </c>
      <c r="F85" s="37">
        <f>F91</f>
        <v>0</v>
      </c>
      <c r="G85" s="37">
        <f t="shared" si="47"/>
        <v>0</v>
      </c>
      <c r="H85" s="37">
        <f t="shared" ref="H85:K85" si="50">H91</f>
        <v>0</v>
      </c>
      <c r="I85" s="37">
        <f t="shared" si="50"/>
        <v>0</v>
      </c>
      <c r="J85" s="37">
        <f t="shared" si="50"/>
        <v>0</v>
      </c>
      <c r="K85" s="37">
        <f t="shared" si="50"/>
        <v>0</v>
      </c>
    </row>
    <row r="86" spans="1:11" ht="47.25" x14ac:dyDescent="0.25">
      <c r="A86" s="54"/>
      <c r="B86" s="54"/>
      <c r="C86" s="57"/>
      <c r="D86" s="36" t="s">
        <v>19</v>
      </c>
      <c r="E86" s="34">
        <f t="shared" si="46"/>
        <v>0</v>
      </c>
      <c r="F86" s="37">
        <f>F92</f>
        <v>0</v>
      </c>
      <c r="G86" s="37">
        <f t="shared" ref="G86:K86" si="51">G92</f>
        <v>0</v>
      </c>
      <c r="H86" s="37">
        <f t="shared" si="51"/>
        <v>0</v>
      </c>
      <c r="I86" s="37">
        <f t="shared" si="51"/>
        <v>0</v>
      </c>
      <c r="J86" s="37">
        <f t="shared" si="51"/>
        <v>0</v>
      </c>
      <c r="K86" s="37">
        <f t="shared" si="51"/>
        <v>0</v>
      </c>
    </row>
    <row r="87" spans="1:11" ht="15.75" x14ac:dyDescent="0.25">
      <c r="A87" s="49" t="s">
        <v>23</v>
      </c>
      <c r="B87" s="49" t="s">
        <v>33</v>
      </c>
      <c r="C87" s="46"/>
      <c r="D87" s="4" t="s">
        <v>14</v>
      </c>
      <c r="E87" s="9">
        <f>F87+G87+H87+I87+J87+K87</f>
        <v>2052</v>
      </c>
      <c r="F87" s="12">
        <f>F88+F89+F90+F91+F92</f>
        <v>343</v>
      </c>
      <c r="G87" s="12">
        <f t="shared" ref="G87:K87" si="52">G88+G89+G90+G91+G92</f>
        <v>423</v>
      </c>
      <c r="H87" s="12">
        <f t="shared" si="52"/>
        <v>312</v>
      </c>
      <c r="I87" s="12">
        <f t="shared" si="52"/>
        <v>374</v>
      </c>
      <c r="J87" s="12">
        <f t="shared" si="52"/>
        <v>300</v>
      </c>
      <c r="K87" s="12">
        <f t="shared" si="52"/>
        <v>300</v>
      </c>
    </row>
    <row r="88" spans="1:11" ht="63" x14ac:dyDescent="0.25">
      <c r="A88" s="50"/>
      <c r="B88" s="50"/>
      <c r="C88" s="47"/>
      <c r="D88" s="5" t="s">
        <v>15</v>
      </c>
      <c r="E88" s="9">
        <f t="shared" ref="E88:E92" si="53">F88+G88+H88+I88+J88+K88</f>
        <v>2052</v>
      </c>
      <c r="F88" s="11">
        <v>343</v>
      </c>
      <c r="G88" s="11">
        <v>423</v>
      </c>
      <c r="H88" s="11">
        <v>312</v>
      </c>
      <c r="I88" s="11">
        <v>374</v>
      </c>
      <c r="J88" s="11">
        <v>300</v>
      </c>
      <c r="K88" s="11">
        <v>300</v>
      </c>
    </row>
    <row r="89" spans="1:11" ht="94.5" x14ac:dyDescent="0.25">
      <c r="A89" s="50"/>
      <c r="B89" s="50"/>
      <c r="C89" s="47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50"/>
      <c r="B90" s="50"/>
      <c r="C90" s="47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50"/>
      <c r="B91" s="50"/>
      <c r="C91" s="47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51"/>
      <c r="B92" s="51"/>
      <c r="C92" s="48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x14ac:dyDescent="0.25">
      <c r="A93" s="17"/>
      <c r="B93" s="17"/>
      <c r="C93" s="18"/>
      <c r="D93" s="4" t="s">
        <v>14</v>
      </c>
      <c r="E93" s="9">
        <f>F93+G93+H93+I93+J93+K93</f>
        <v>267.5</v>
      </c>
      <c r="F93" s="12">
        <f>F94+F95+F96+F97+F98</f>
        <v>20</v>
      </c>
      <c r="G93" s="12">
        <f t="shared" ref="G93:K93" si="54">G94+G95+G96+G97+G98</f>
        <v>167.5</v>
      </c>
      <c r="H93" s="12">
        <f t="shared" si="54"/>
        <v>0</v>
      </c>
      <c r="I93" s="12">
        <f t="shared" si="54"/>
        <v>0</v>
      </c>
      <c r="J93" s="12">
        <f t="shared" si="54"/>
        <v>40</v>
      </c>
      <c r="K93" s="12">
        <f t="shared" si="54"/>
        <v>40</v>
      </c>
    </row>
    <row r="94" spans="1:11" ht="63" x14ac:dyDescent="0.25">
      <c r="A94" s="17"/>
      <c r="B94" s="17"/>
      <c r="C94" s="18"/>
      <c r="D94" s="5" t="s">
        <v>15</v>
      </c>
      <c r="E94" s="9">
        <f t="shared" ref="E94:E98" si="55">F94+G94+H94+I94+J94+K94</f>
        <v>267.5</v>
      </c>
      <c r="F94" s="11">
        <v>20</v>
      </c>
      <c r="G94" s="11">
        <v>167.5</v>
      </c>
      <c r="H94" s="11">
        <v>0</v>
      </c>
      <c r="I94" s="11">
        <v>0</v>
      </c>
      <c r="J94" s="11">
        <v>40</v>
      </c>
      <c r="K94" s="11">
        <v>40</v>
      </c>
    </row>
    <row r="95" spans="1:11" ht="173.25" x14ac:dyDescent="0.25">
      <c r="A95" s="17" t="s">
        <v>38</v>
      </c>
      <c r="B95" s="17" t="s">
        <v>55</v>
      </c>
      <c r="C95" s="18"/>
      <c r="D95" s="5" t="s">
        <v>16</v>
      </c>
      <c r="E95" s="9">
        <f t="shared" si="55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17"/>
      <c r="B96" s="17"/>
      <c r="C96" s="18"/>
      <c r="D96" s="5" t="s">
        <v>17</v>
      </c>
      <c r="E96" s="9">
        <f t="shared" si="55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17"/>
      <c r="B97" s="17"/>
      <c r="C97" s="18"/>
      <c r="D97" s="5" t="s">
        <v>18</v>
      </c>
      <c r="E97" s="9">
        <f t="shared" si="55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 x14ac:dyDescent="0.25">
      <c r="A98" s="17"/>
      <c r="B98" s="17"/>
      <c r="C98" s="18"/>
      <c r="D98" s="5" t="s">
        <v>19</v>
      </c>
      <c r="E98" s="9">
        <f t="shared" si="55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customHeight="1" x14ac:dyDescent="0.25">
      <c r="A99" s="49" t="s">
        <v>39</v>
      </c>
      <c r="B99" s="49" t="s">
        <v>40</v>
      </c>
      <c r="C99" s="46"/>
      <c r="D99" s="4" t="s">
        <v>14</v>
      </c>
      <c r="E99" s="9">
        <f>F99+G99+H99+I99+J99+K99</f>
        <v>581</v>
      </c>
      <c r="F99" s="12">
        <f>F100+F101+F102+F103+F104</f>
        <v>51</v>
      </c>
      <c r="G99" s="12">
        <f t="shared" ref="G99:K99" si="56">G100+G101+G102+G103+G104</f>
        <v>30</v>
      </c>
      <c r="H99" s="12">
        <f t="shared" si="56"/>
        <v>0</v>
      </c>
      <c r="I99" s="12">
        <f t="shared" si="56"/>
        <v>0</v>
      </c>
      <c r="J99" s="12">
        <f t="shared" si="56"/>
        <v>250</v>
      </c>
      <c r="K99" s="12">
        <f t="shared" si="56"/>
        <v>250</v>
      </c>
    </row>
    <row r="100" spans="1:11" ht="63" x14ac:dyDescent="0.25">
      <c r="A100" s="50"/>
      <c r="B100" s="50"/>
      <c r="C100" s="47"/>
      <c r="D100" s="5" t="s">
        <v>15</v>
      </c>
      <c r="E100" s="9">
        <f t="shared" ref="E100:E104" si="57">F100+G100+H100+I100+J100+K100</f>
        <v>581</v>
      </c>
      <c r="F100" s="11">
        <v>51</v>
      </c>
      <c r="G100" s="11">
        <v>30</v>
      </c>
      <c r="H100" s="11">
        <v>0</v>
      </c>
      <c r="I100" s="11">
        <v>0</v>
      </c>
      <c r="J100" s="11">
        <f t="shared" ref="I100:K101" si="58">J118+J130+J142</f>
        <v>250</v>
      </c>
      <c r="K100" s="11">
        <f t="shared" si="58"/>
        <v>250</v>
      </c>
    </row>
    <row r="101" spans="1:11" ht="94.5" x14ac:dyDescent="0.25">
      <c r="A101" s="50"/>
      <c r="B101" s="50"/>
      <c r="C101" s="47"/>
      <c r="D101" s="5" t="s">
        <v>16</v>
      </c>
      <c r="E101" s="9">
        <f t="shared" si="57"/>
        <v>0</v>
      </c>
      <c r="F101" s="11">
        <f>F119+F131+F143</f>
        <v>0</v>
      </c>
      <c r="G101" s="11">
        <f>G119+G131+G143</f>
        <v>0</v>
      </c>
      <c r="H101" s="11">
        <f>H119+H131+H143</f>
        <v>0</v>
      </c>
      <c r="I101" s="11">
        <f t="shared" si="58"/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50"/>
      <c r="B102" s="50"/>
      <c r="C102" s="47"/>
      <c r="D102" s="5" t="s">
        <v>17</v>
      </c>
      <c r="E102" s="9">
        <f t="shared" si="57"/>
        <v>0</v>
      </c>
      <c r="F102" s="11">
        <f>F120+F132+F144</f>
        <v>0</v>
      </c>
      <c r="G102" s="11">
        <f t="shared" ref="G102:K102" si="59">G120+G132+G144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50"/>
      <c r="B103" s="50"/>
      <c r="C103" s="47"/>
      <c r="D103" s="5" t="s">
        <v>18</v>
      </c>
      <c r="E103" s="9">
        <f t="shared" si="57"/>
        <v>0</v>
      </c>
      <c r="F103" s="11">
        <f>F121+F133+F145</f>
        <v>0</v>
      </c>
      <c r="G103" s="11">
        <f t="shared" ref="G103:K103" si="60">G121+G133+G145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51"/>
      <c r="B104" s="51"/>
      <c r="C104" s="48"/>
      <c r="D104" s="5" t="s">
        <v>19</v>
      </c>
      <c r="E104" s="9">
        <f t="shared" si="57"/>
        <v>0</v>
      </c>
      <c r="F104" s="11">
        <f>F122+F134+F146</f>
        <v>0</v>
      </c>
      <c r="G104" s="11">
        <f t="shared" ref="G104:K104" si="61">G122+G134+G146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customHeight="1" x14ac:dyDescent="0.25">
      <c r="A105" s="52" t="s">
        <v>49</v>
      </c>
      <c r="B105" s="52" t="s">
        <v>48</v>
      </c>
      <c r="C105" s="55"/>
      <c r="D105" s="33" t="s">
        <v>14</v>
      </c>
      <c r="E105" s="34">
        <f>F105+G105+H105+I105+J105+K105</f>
        <v>5109.1700099999998</v>
      </c>
      <c r="F105" s="35">
        <f>F106+F107+F108+F109+F110</f>
        <v>0.9</v>
      </c>
      <c r="G105" s="35">
        <f t="shared" ref="G105:K105" si="62">G106+G107+G108+G109+G110</f>
        <v>1006.8000000000001</v>
      </c>
      <c r="H105" s="35">
        <f t="shared" si="62"/>
        <v>1166.6000100000001</v>
      </c>
      <c r="I105" s="35">
        <f t="shared" si="62"/>
        <v>534.87</v>
      </c>
      <c r="J105" s="35">
        <f t="shared" si="62"/>
        <v>1200</v>
      </c>
      <c r="K105" s="35">
        <f t="shared" si="62"/>
        <v>1200</v>
      </c>
    </row>
    <row r="106" spans="1:11" ht="63" x14ac:dyDescent="0.25">
      <c r="A106" s="53"/>
      <c r="B106" s="53"/>
      <c r="C106" s="56"/>
      <c r="D106" s="36" t="s">
        <v>15</v>
      </c>
      <c r="E106" s="34">
        <f t="shared" ref="E106:E110" si="63">F106+G106+H106+I106+J106+K106</f>
        <v>3245.5700099999999</v>
      </c>
      <c r="F106" s="37">
        <v>0.9</v>
      </c>
      <c r="G106" s="37">
        <f>G112+G118+G124+G130+G142</f>
        <v>0.9</v>
      </c>
      <c r="H106" s="37">
        <f>H112+H118+H124+H130+H136+H142</f>
        <v>308.90001000000001</v>
      </c>
      <c r="I106" s="37">
        <f t="shared" ref="I106:K106" si="64">I112+I118+I124+I130+I136+I142</f>
        <v>534.87</v>
      </c>
      <c r="J106" s="37">
        <f t="shared" si="64"/>
        <v>1200</v>
      </c>
      <c r="K106" s="37">
        <f t="shared" si="64"/>
        <v>1200</v>
      </c>
    </row>
    <row r="107" spans="1:11" ht="94.5" x14ac:dyDescent="0.25">
      <c r="A107" s="53"/>
      <c r="B107" s="53"/>
      <c r="C107" s="56"/>
      <c r="D107" s="36" t="s">
        <v>16</v>
      </c>
      <c r="E107" s="34">
        <f t="shared" si="63"/>
        <v>18.64</v>
      </c>
      <c r="F107" s="37">
        <v>0</v>
      </c>
      <c r="G107" s="37">
        <f>G113+G119+G125+G131+G143</f>
        <v>10.06</v>
      </c>
      <c r="H107" s="37">
        <f>H113+H119+H125+H131+H143</f>
        <v>8.58</v>
      </c>
      <c r="I107" s="37">
        <f t="shared" ref="I107:K107" si="65">I113+I119+I125+I131+I143</f>
        <v>0</v>
      </c>
      <c r="J107" s="37">
        <f t="shared" si="65"/>
        <v>0</v>
      </c>
      <c r="K107" s="37">
        <f t="shared" si="65"/>
        <v>0</v>
      </c>
    </row>
    <row r="108" spans="1:11" ht="63" x14ac:dyDescent="0.25">
      <c r="A108" s="53"/>
      <c r="B108" s="53"/>
      <c r="C108" s="56"/>
      <c r="D108" s="36" t="s">
        <v>17</v>
      </c>
      <c r="E108" s="34">
        <f t="shared" si="63"/>
        <v>1844.96</v>
      </c>
      <c r="F108" s="37">
        <v>0</v>
      </c>
      <c r="G108" s="37">
        <f>G114+G120+G126+G132+G144</f>
        <v>995.84</v>
      </c>
      <c r="H108" s="37">
        <f>H114+H120+H126+H132+H144</f>
        <v>849.12</v>
      </c>
      <c r="I108" s="37">
        <f t="shared" ref="I108:K108" si="66">I114+I120+I126+I132+I144</f>
        <v>0</v>
      </c>
      <c r="J108" s="37">
        <f t="shared" si="66"/>
        <v>0</v>
      </c>
      <c r="K108" s="37">
        <f t="shared" si="66"/>
        <v>0</v>
      </c>
    </row>
    <row r="109" spans="1:11" ht="78.75" x14ac:dyDescent="0.25">
      <c r="A109" s="53"/>
      <c r="B109" s="53"/>
      <c r="C109" s="56"/>
      <c r="D109" s="36" t="s">
        <v>18</v>
      </c>
      <c r="E109" s="34">
        <f t="shared" si="63"/>
        <v>0</v>
      </c>
      <c r="F109" s="37">
        <v>0</v>
      </c>
      <c r="G109" s="37">
        <f>G115+G121+G127+G133+G145</f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47.25" x14ac:dyDescent="0.25">
      <c r="A110" s="54"/>
      <c r="B110" s="54"/>
      <c r="C110" s="57"/>
      <c r="D110" s="38" t="s">
        <v>19</v>
      </c>
      <c r="E110" s="34">
        <f t="shared" si="63"/>
        <v>0</v>
      </c>
      <c r="F110" s="37">
        <v>0</v>
      </c>
      <c r="G110" s="37">
        <f>G116+G122+G128+G134+G146</f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49" t="s">
        <v>50</v>
      </c>
      <c r="B111" s="49" t="s">
        <v>41</v>
      </c>
      <c r="C111" s="46"/>
      <c r="D111" s="4" t="s">
        <v>14</v>
      </c>
      <c r="E111" s="9">
        <f>F111+G111+H111+I111+J111+K111</f>
        <v>1607.5700000000002</v>
      </c>
      <c r="F111" s="12">
        <f>F112+F113+F114+F115+F116</f>
        <v>0.9</v>
      </c>
      <c r="G111" s="12">
        <f t="shared" ref="G111:K111" si="67">G112+G113+G114+G115+G116</f>
        <v>0.9</v>
      </c>
      <c r="H111" s="12">
        <f t="shared" si="67"/>
        <v>0.9</v>
      </c>
      <c r="I111" s="12">
        <f t="shared" si="67"/>
        <v>4.87</v>
      </c>
      <c r="J111" s="12">
        <f t="shared" si="67"/>
        <v>800</v>
      </c>
      <c r="K111" s="12">
        <f t="shared" si="67"/>
        <v>800</v>
      </c>
    </row>
    <row r="112" spans="1:11" ht="63" x14ac:dyDescent="0.25">
      <c r="A112" s="50"/>
      <c r="B112" s="50"/>
      <c r="C112" s="47"/>
      <c r="D112" s="5" t="s">
        <v>15</v>
      </c>
      <c r="E112" s="9">
        <f t="shared" ref="E112:E116" si="68">F112+G112+H112+I112+J112+K112</f>
        <v>1607.5700000000002</v>
      </c>
      <c r="F112" s="11">
        <v>0.9</v>
      </c>
      <c r="G112" s="11">
        <v>0.9</v>
      </c>
      <c r="H112" s="11">
        <v>0.9</v>
      </c>
      <c r="I112" s="44">
        <v>4.87</v>
      </c>
      <c r="J112" s="11">
        <v>800</v>
      </c>
      <c r="K112" s="11">
        <v>800</v>
      </c>
    </row>
    <row r="113" spans="1:11" ht="94.5" x14ac:dyDescent="0.25">
      <c r="A113" s="50"/>
      <c r="B113" s="50"/>
      <c r="C113" s="47"/>
      <c r="D113" s="5" t="s">
        <v>16</v>
      </c>
      <c r="E113" s="9">
        <f t="shared" si="68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50"/>
      <c r="B114" s="50"/>
      <c r="C114" s="47"/>
      <c r="D114" s="5" t="s">
        <v>17</v>
      </c>
      <c r="E114" s="9">
        <f t="shared" si="68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50"/>
      <c r="B115" s="50"/>
      <c r="C115" s="47"/>
      <c r="D115" s="5" t="s">
        <v>18</v>
      </c>
      <c r="E115" s="9">
        <f t="shared" si="68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75.599999999999994" customHeight="1" x14ac:dyDescent="0.25">
      <c r="A116" s="51"/>
      <c r="B116" s="51"/>
      <c r="C116" s="48"/>
      <c r="D116" s="19" t="s">
        <v>19</v>
      </c>
      <c r="E116" s="9">
        <f t="shared" si="68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x14ac:dyDescent="0.25">
      <c r="A117" s="49" t="s">
        <v>50</v>
      </c>
      <c r="B117" s="49" t="s">
        <v>35</v>
      </c>
      <c r="C117" s="46"/>
      <c r="D117" s="4" t="s">
        <v>14</v>
      </c>
      <c r="E117" s="9">
        <f>F117+G117+H117+I117+J117+K117</f>
        <v>200.00001</v>
      </c>
      <c r="F117" s="12">
        <f>F118+F119+F120+F121+F122</f>
        <v>0</v>
      </c>
      <c r="G117" s="12">
        <f t="shared" ref="G117:K117" si="69">G118+G119+G120+G121+G122</f>
        <v>0</v>
      </c>
      <c r="H117" s="12">
        <f t="shared" si="69"/>
        <v>1.0000000000000001E-5</v>
      </c>
      <c r="I117" s="12">
        <f t="shared" si="69"/>
        <v>0</v>
      </c>
      <c r="J117" s="12">
        <f t="shared" si="69"/>
        <v>100</v>
      </c>
      <c r="K117" s="12">
        <f t="shared" si="69"/>
        <v>100</v>
      </c>
    </row>
    <row r="118" spans="1:11" ht="63" x14ac:dyDescent="0.25">
      <c r="A118" s="50"/>
      <c r="B118" s="50"/>
      <c r="C118" s="47"/>
      <c r="D118" s="5" t="s">
        <v>15</v>
      </c>
      <c r="E118" s="9">
        <f t="shared" ref="E118:E122" si="70">F118+G118+H118+I118+J118+K118</f>
        <v>200.00001</v>
      </c>
      <c r="F118" s="11">
        <v>0</v>
      </c>
      <c r="G118" s="11">
        <v>0</v>
      </c>
      <c r="H118" s="42">
        <v>1.0000000000000001E-5</v>
      </c>
      <c r="I118" s="11">
        <v>0</v>
      </c>
      <c r="J118" s="11">
        <f t="shared" ref="I118:K118" si="71">J142+J148+J154</f>
        <v>100</v>
      </c>
      <c r="K118" s="11">
        <f t="shared" si="71"/>
        <v>100</v>
      </c>
    </row>
    <row r="119" spans="1:11" ht="94.5" x14ac:dyDescent="0.25">
      <c r="A119" s="50"/>
      <c r="B119" s="50"/>
      <c r="C119" s="47"/>
      <c r="D119" s="5" t="s">
        <v>16</v>
      </c>
      <c r="E119" s="9">
        <f t="shared" si="70"/>
        <v>0</v>
      </c>
      <c r="F119" s="11">
        <f t="shared" ref="F119:K119" si="72">F143+F149+F155</f>
        <v>0</v>
      </c>
      <c r="G119" s="11">
        <f t="shared" si="72"/>
        <v>0</v>
      </c>
      <c r="H119" s="11">
        <f t="shared" si="72"/>
        <v>0</v>
      </c>
      <c r="I119" s="11">
        <f t="shared" si="72"/>
        <v>0</v>
      </c>
      <c r="J119" s="11">
        <f t="shared" si="72"/>
        <v>0</v>
      </c>
      <c r="K119" s="11">
        <f t="shared" si="72"/>
        <v>0</v>
      </c>
    </row>
    <row r="120" spans="1:11" ht="63" x14ac:dyDescent="0.25">
      <c r="A120" s="50"/>
      <c r="B120" s="50"/>
      <c r="C120" s="47"/>
      <c r="D120" s="5" t="s">
        <v>17</v>
      </c>
      <c r="E120" s="9">
        <f t="shared" si="70"/>
        <v>0</v>
      </c>
      <c r="F120" s="11">
        <f>F144+F150+F156</f>
        <v>0</v>
      </c>
      <c r="G120" s="11">
        <f t="shared" ref="G120:K120" si="73">G144+G150+G156</f>
        <v>0</v>
      </c>
      <c r="H120" s="11">
        <f t="shared" si="73"/>
        <v>0</v>
      </c>
      <c r="I120" s="11">
        <f t="shared" si="73"/>
        <v>0</v>
      </c>
      <c r="J120" s="11">
        <f t="shared" si="73"/>
        <v>0</v>
      </c>
      <c r="K120" s="11">
        <f t="shared" si="73"/>
        <v>0</v>
      </c>
    </row>
    <row r="121" spans="1:11" ht="78.75" x14ac:dyDescent="0.25">
      <c r="A121" s="50"/>
      <c r="B121" s="50"/>
      <c r="C121" s="47"/>
      <c r="D121" s="5" t="s">
        <v>18</v>
      </c>
      <c r="E121" s="9">
        <f t="shared" si="70"/>
        <v>0</v>
      </c>
      <c r="F121" s="11">
        <f>F145+F151+F157</f>
        <v>0</v>
      </c>
      <c r="G121" s="11">
        <f t="shared" ref="G121:K121" si="74">G145+G151+G157</f>
        <v>0</v>
      </c>
      <c r="H121" s="11">
        <f t="shared" si="74"/>
        <v>0</v>
      </c>
      <c r="I121" s="11">
        <f t="shared" si="74"/>
        <v>0</v>
      </c>
      <c r="J121" s="11">
        <f t="shared" si="74"/>
        <v>0</v>
      </c>
      <c r="K121" s="11">
        <f t="shared" si="74"/>
        <v>0</v>
      </c>
    </row>
    <row r="122" spans="1:11" ht="47.25" x14ac:dyDescent="0.25">
      <c r="A122" s="51"/>
      <c r="B122" s="51"/>
      <c r="C122" s="48"/>
      <c r="D122" s="5" t="s">
        <v>19</v>
      </c>
      <c r="E122" s="9">
        <f t="shared" si="70"/>
        <v>0</v>
      </c>
      <c r="F122" s="11">
        <f>F146+F152+F158</f>
        <v>0</v>
      </c>
      <c r="G122" s="11">
        <f t="shared" ref="G122:K122" si="75">G146+G152+G158</f>
        <v>0</v>
      </c>
      <c r="H122" s="11">
        <f t="shared" si="75"/>
        <v>0</v>
      </c>
      <c r="I122" s="11">
        <f t="shared" si="75"/>
        <v>0</v>
      </c>
      <c r="J122" s="11">
        <f t="shared" si="75"/>
        <v>0</v>
      </c>
      <c r="K122" s="11">
        <f t="shared" si="75"/>
        <v>0</v>
      </c>
    </row>
    <row r="123" spans="1:11" ht="15.75" customHeight="1" x14ac:dyDescent="0.25">
      <c r="A123" s="49" t="s">
        <v>50</v>
      </c>
      <c r="B123" s="49" t="s">
        <v>51</v>
      </c>
      <c r="C123" s="46"/>
      <c r="D123" s="4" t="s">
        <v>14</v>
      </c>
      <c r="E123" s="9">
        <f>F123+G123+H123+I123+J123+K123</f>
        <v>1963.6</v>
      </c>
      <c r="F123" s="12">
        <f>F124+F125+F126+F127+F128</f>
        <v>0</v>
      </c>
      <c r="G123" s="39">
        <f t="shared" ref="G123:K123" si="76">G124+G125+G126+G127+G128</f>
        <v>1005.9</v>
      </c>
      <c r="H123" s="39">
        <f t="shared" si="76"/>
        <v>857.7</v>
      </c>
      <c r="I123" s="12">
        <f t="shared" si="76"/>
        <v>0</v>
      </c>
      <c r="J123" s="12">
        <f t="shared" si="76"/>
        <v>50</v>
      </c>
      <c r="K123" s="12">
        <f t="shared" si="76"/>
        <v>50</v>
      </c>
    </row>
    <row r="124" spans="1:11" ht="63" x14ac:dyDescent="0.25">
      <c r="A124" s="50"/>
      <c r="B124" s="50"/>
      <c r="C124" s="47"/>
      <c r="D124" s="5" t="s">
        <v>15</v>
      </c>
      <c r="E124" s="9">
        <f t="shared" ref="E124:E128" si="77">F124+G124+H124+I124+J124+K124</f>
        <v>100</v>
      </c>
      <c r="F124" s="11">
        <v>0</v>
      </c>
      <c r="G124" s="11">
        <v>0</v>
      </c>
      <c r="H124" s="11">
        <v>0</v>
      </c>
      <c r="I124" s="11">
        <v>0</v>
      </c>
      <c r="J124" s="11">
        <v>50</v>
      </c>
      <c r="K124" s="11">
        <v>50</v>
      </c>
    </row>
    <row r="125" spans="1:11" ht="94.5" x14ac:dyDescent="0.25">
      <c r="A125" s="50"/>
      <c r="B125" s="50"/>
      <c r="C125" s="47"/>
      <c r="D125" s="5" t="s">
        <v>16</v>
      </c>
      <c r="E125" s="9">
        <f t="shared" si="77"/>
        <v>18.64</v>
      </c>
      <c r="F125" s="11">
        <v>0</v>
      </c>
      <c r="G125" s="11">
        <v>10.06</v>
      </c>
      <c r="H125" s="44">
        <v>8.58</v>
      </c>
      <c r="I125" s="11">
        <v>0</v>
      </c>
      <c r="J125" s="11">
        <v>0</v>
      </c>
      <c r="K125" s="11">
        <v>0</v>
      </c>
    </row>
    <row r="126" spans="1:11" ht="63" x14ac:dyDescent="0.25">
      <c r="A126" s="50"/>
      <c r="B126" s="50"/>
      <c r="C126" s="47"/>
      <c r="D126" s="5" t="s">
        <v>17</v>
      </c>
      <c r="E126" s="9">
        <f t="shared" si="77"/>
        <v>1844.96</v>
      </c>
      <c r="F126" s="11">
        <v>0</v>
      </c>
      <c r="G126" s="11">
        <v>995.84</v>
      </c>
      <c r="H126" s="44">
        <v>849.12</v>
      </c>
      <c r="I126" s="11">
        <v>0</v>
      </c>
      <c r="J126" s="11">
        <v>0</v>
      </c>
      <c r="K126" s="11">
        <v>0</v>
      </c>
    </row>
    <row r="127" spans="1:11" ht="78.75" x14ac:dyDescent="0.25">
      <c r="A127" s="50"/>
      <c r="B127" s="50"/>
      <c r="C127" s="47"/>
      <c r="D127" s="5" t="s">
        <v>18</v>
      </c>
      <c r="E127" s="9">
        <f t="shared" si="77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51"/>
      <c r="B128" s="51"/>
      <c r="C128" s="48"/>
      <c r="D128" s="5" t="s">
        <v>19</v>
      </c>
      <c r="E128" s="9">
        <f t="shared" si="77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9" t="s">
        <v>50</v>
      </c>
      <c r="B129" s="49" t="s">
        <v>36</v>
      </c>
      <c r="C129" s="46"/>
      <c r="D129" s="4" t="s">
        <v>14</v>
      </c>
      <c r="E129" s="9">
        <f>F129+G129+H129+I129+J129+K129</f>
        <v>250</v>
      </c>
      <c r="F129" s="12">
        <f>F130+F131+F132+F133+F134</f>
        <v>0</v>
      </c>
      <c r="G129" s="12">
        <f t="shared" ref="G129:K129" si="78">G130+G131+G132+G133+G134</f>
        <v>0</v>
      </c>
      <c r="H129" s="12">
        <f t="shared" si="78"/>
        <v>0</v>
      </c>
      <c r="I129" s="12">
        <f t="shared" si="78"/>
        <v>150</v>
      </c>
      <c r="J129" s="12">
        <f t="shared" si="78"/>
        <v>50</v>
      </c>
      <c r="K129" s="12">
        <f t="shared" si="78"/>
        <v>50</v>
      </c>
    </row>
    <row r="130" spans="1:11" ht="63" x14ac:dyDescent="0.25">
      <c r="A130" s="50"/>
      <c r="B130" s="50"/>
      <c r="C130" s="47"/>
      <c r="D130" s="5" t="s">
        <v>15</v>
      </c>
      <c r="E130" s="9">
        <f t="shared" ref="E130:E134" si="79">F130+G130+H130+I130+J130+K130</f>
        <v>250</v>
      </c>
      <c r="F130" s="11">
        <v>0</v>
      </c>
      <c r="G130" s="11">
        <v>0</v>
      </c>
      <c r="H130" s="11">
        <v>0</v>
      </c>
      <c r="I130" s="11">
        <v>150</v>
      </c>
      <c r="J130" s="11">
        <v>50</v>
      </c>
      <c r="K130" s="11">
        <v>50</v>
      </c>
    </row>
    <row r="131" spans="1:11" ht="94.5" x14ac:dyDescent="0.25">
      <c r="A131" s="50"/>
      <c r="B131" s="50"/>
      <c r="C131" s="47"/>
      <c r="D131" s="5" t="s">
        <v>16</v>
      </c>
      <c r="E131" s="9">
        <f t="shared" si="79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50"/>
      <c r="B132" s="50"/>
      <c r="C132" s="47"/>
      <c r="D132" s="5" t="s">
        <v>17</v>
      </c>
      <c r="E132" s="9">
        <f t="shared" si="7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50"/>
      <c r="B133" s="50"/>
      <c r="C133" s="47"/>
      <c r="D133" s="5" t="s">
        <v>18</v>
      </c>
      <c r="E133" s="9">
        <f t="shared" si="7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51"/>
      <c r="B134" s="51"/>
      <c r="C134" s="48"/>
      <c r="D134" s="5" t="s">
        <v>19</v>
      </c>
      <c r="E134" s="9">
        <f t="shared" si="7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75" customHeight="1" x14ac:dyDescent="0.25">
      <c r="A135" s="49" t="s">
        <v>50</v>
      </c>
      <c r="B135" s="49" t="s">
        <v>37</v>
      </c>
      <c r="C135" s="46"/>
      <c r="D135" s="4" t="s">
        <v>14</v>
      </c>
      <c r="E135" s="9">
        <f>F135+G135+H135+I135+J135+K135</f>
        <v>600</v>
      </c>
      <c r="F135" s="12">
        <f>F136+F137+F138+F139+F140</f>
        <v>0</v>
      </c>
      <c r="G135" s="12">
        <f t="shared" ref="G135:K135" si="80">G136+G137+G138+G139+G140</f>
        <v>0</v>
      </c>
      <c r="H135" s="12">
        <f t="shared" si="80"/>
        <v>200</v>
      </c>
      <c r="I135" s="12">
        <f t="shared" si="80"/>
        <v>200</v>
      </c>
      <c r="J135" s="12">
        <f t="shared" si="80"/>
        <v>100</v>
      </c>
      <c r="K135" s="12">
        <f t="shared" si="80"/>
        <v>100</v>
      </c>
    </row>
    <row r="136" spans="1:11" ht="63" x14ac:dyDescent="0.25">
      <c r="A136" s="50"/>
      <c r="B136" s="50"/>
      <c r="C136" s="47"/>
      <c r="D136" s="5" t="s">
        <v>15</v>
      </c>
      <c r="E136" s="9">
        <f t="shared" ref="E136:E140" si="81">F136+G136+H136+I136+J136+K136</f>
        <v>600</v>
      </c>
      <c r="F136" s="11">
        <v>0</v>
      </c>
      <c r="G136" s="11">
        <v>0</v>
      </c>
      <c r="H136" s="11">
        <v>200</v>
      </c>
      <c r="I136" s="11">
        <v>200</v>
      </c>
      <c r="J136" s="11">
        <v>100</v>
      </c>
      <c r="K136" s="11">
        <v>100</v>
      </c>
    </row>
    <row r="137" spans="1:11" ht="94.5" x14ac:dyDescent="0.25">
      <c r="A137" s="50"/>
      <c r="B137" s="50"/>
      <c r="C137" s="47"/>
      <c r="D137" s="5" t="s">
        <v>16</v>
      </c>
      <c r="E137" s="9">
        <f t="shared" si="81"/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1:11" ht="63" x14ac:dyDescent="0.25">
      <c r="A138" s="50"/>
      <c r="B138" s="50"/>
      <c r="C138" s="47"/>
      <c r="D138" s="5" t="s">
        <v>17</v>
      </c>
      <c r="E138" s="9">
        <f t="shared" si="81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78.75" x14ac:dyDescent="0.25">
      <c r="A139" s="50"/>
      <c r="B139" s="50"/>
      <c r="C139" s="47"/>
      <c r="D139" s="5" t="s">
        <v>18</v>
      </c>
      <c r="E139" s="9">
        <f t="shared" si="81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</row>
    <row r="140" spans="1:11" ht="47.25" x14ac:dyDescent="0.25">
      <c r="A140" s="51"/>
      <c r="B140" s="51"/>
      <c r="C140" s="48"/>
      <c r="D140" s="5" t="s">
        <v>19</v>
      </c>
      <c r="E140" s="9">
        <f t="shared" si="81"/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</row>
    <row r="141" spans="1:11" ht="15.75" x14ac:dyDescent="0.25">
      <c r="A141" s="49" t="s">
        <v>50</v>
      </c>
      <c r="B141" s="49" t="s">
        <v>58</v>
      </c>
      <c r="C141" s="46"/>
      <c r="D141" s="4" t="s">
        <v>14</v>
      </c>
      <c r="E141" s="9">
        <f>F141+G141+H141+I141+J141+K141</f>
        <v>488</v>
      </c>
      <c r="F141" s="12">
        <f>F142+F143+F144+F145+F146</f>
        <v>0</v>
      </c>
      <c r="G141" s="12">
        <f t="shared" ref="G141:K141" si="82">G142+G143+G144+G145+G146</f>
        <v>0</v>
      </c>
      <c r="H141" s="12">
        <f t="shared" si="82"/>
        <v>108</v>
      </c>
      <c r="I141" s="12">
        <f t="shared" si="82"/>
        <v>180</v>
      </c>
      <c r="J141" s="12">
        <f t="shared" si="82"/>
        <v>100</v>
      </c>
      <c r="K141" s="12">
        <f t="shared" si="82"/>
        <v>100</v>
      </c>
    </row>
    <row r="142" spans="1:11" ht="63" x14ac:dyDescent="0.25">
      <c r="A142" s="50"/>
      <c r="B142" s="50"/>
      <c r="C142" s="47"/>
      <c r="D142" s="5" t="s">
        <v>15</v>
      </c>
      <c r="E142" s="9">
        <f t="shared" ref="E142:E146" si="83">F142+G142+H142+I142+J142+K142</f>
        <v>488</v>
      </c>
      <c r="F142" s="11">
        <v>0</v>
      </c>
      <c r="G142" s="11">
        <v>0</v>
      </c>
      <c r="H142" s="11">
        <v>108</v>
      </c>
      <c r="I142" s="11">
        <v>180</v>
      </c>
      <c r="J142" s="11">
        <v>100</v>
      </c>
      <c r="K142" s="11">
        <v>100</v>
      </c>
    </row>
    <row r="143" spans="1:11" ht="94.5" x14ac:dyDescent="0.25">
      <c r="A143" s="50"/>
      <c r="B143" s="50"/>
      <c r="C143" s="47"/>
      <c r="D143" s="5" t="s">
        <v>16</v>
      </c>
      <c r="E143" s="9">
        <f t="shared" si="83"/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63" x14ac:dyDescent="0.25">
      <c r="A144" s="50"/>
      <c r="B144" s="50"/>
      <c r="C144" s="47"/>
      <c r="D144" s="5" t="s">
        <v>17</v>
      </c>
      <c r="E144" s="9">
        <f t="shared" si="83"/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78.75" x14ac:dyDescent="0.25">
      <c r="A145" s="50"/>
      <c r="B145" s="50"/>
      <c r="C145" s="47"/>
      <c r="D145" s="5" t="s">
        <v>18</v>
      </c>
      <c r="E145" s="9">
        <f t="shared" si="83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7.25" x14ac:dyDescent="0.25">
      <c r="A146" s="51"/>
      <c r="B146" s="51"/>
      <c r="C146" s="48"/>
      <c r="D146" s="5" t="s">
        <v>19</v>
      </c>
      <c r="E146" s="9">
        <f t="shared" si="83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</sheetData>
  <mergeCells count="74">
    <mergeCell ref="A141:A146"/>
    <mergeCell ref="B141:B146"/>
    <mergeCell ref="C141:C146"/>
    <mergeCell ref="A117:A122"/>
    <mergeCell ref="B117:B122"/>
    <mergeCell ref="C117:C122"/>
    <mergeCell ref="A129:A134"/>
    <mergeCell ref="B129:B134"/>
    <mergeCell ref="C129:C134"/>
    <mergeCell ref="A123:A128"/>
    <mergeCell ref="B123:B128"/>
    <mergeCell ref="C123:C128"/>
    <mergeCell ref="C27:C32"/>
    <mergeCell ref="C33:C38"/>
    <mergeCell ref="A75:A80"/>
    <mergeCell ref="B75:B80"/>
    <mergeCell ref="C75:C80"/>
    <mergeCell ref="A69:A74"/>
    <mergeCell ref="B69:B74"/>
    <mergeCell ref="C69:C74"/>
    <mergeCell ref="A57:A62"/>
    <mergeCell ref="B57:B62"/>
    <mergeCell ref="C57:C62"/>
    <mergeCell ref="A45:A50"/>
    <mergeCell ref="B45:B50"/>
    <mergeCell ref="C45:C50"/>
    <mergeCell ref="A63:A68"/>
    <mergeCell ref="B63:B68"/>
    <mergeCell ref="B9:B14"/>
    <mergeCell ref="C9:C14"/>
    <mergeCell ref="B15:B20"/>
    <mergeCell ref="C15:C20"/>
    <mergeCell ref="A9:A14"/>
    <mergeCell ref="A15:A20"/>
    <mergeCell ref="F2:K2"/>
    <mergeCell ref="E3:K3"/>
    <mergeCell ref="A5:K5"/>
    <mergeCell ref="A7:A8"/>
    <mergeCell ref="B7:B8"/>
    <mergeCell ref="C7:C8"/>
    <mergeCell ref="D7:D8"/>
    <mergeCell ref="F7:K7"/>
    <mergeCell ref="B21:B26"/>
    <mergeCell ref="C21:C26"/>
    <mergeCell ref="B33:B38"/>
    <mergeCell ref="A105:A110"/>
    <mergeCell ref="B105:B110"/>
    <mergeCell ref="C105:C110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C63:C68"/>
    <mergeCell ref="A135:A140"/>
    <mergeCell ref="B135:B140"/>
    <mergeCell ref="C135:C140"/>
    <mergeCell ref="B111:B116"/>
    <mergeCell ref="C111:C116"/>
    <mergeCell ref="A81:A86"/>
    <mergeCell ref="B81:B86"/>
    <mergeCell ref="C81:C86"/>
    <mergeCell ref="A87:A92"/>
    <mergeCell ref="B87:B92"/>
    <mergeCell ref="C87:C92"/>
    <mergeCell ref="A99:A104"/>
    <mergeCell ref="B99:B104"/>
    <mergeCell ref="C99:C104"/>
    <mergeCell ref="A111:A1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2022-06-06T05:33:23Z</dcterms:modified>
</cp:coreProperties>
</file>